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 Files (x86)\Steam\steamapps\common\Mount &amp; Blade II Bannerlord\Modules\HithraelsBattanians\"/>
    </mc:Choice>
  </mc:AlternateContent>
  <xr:revisionPtr revIDLastSave="0" documentId="13_ncr:1_{59C71A3A-7D64-4D8C-AF1C-AF8FD2CF511A}" xr6:coauthVersionLast="44" xr6:coauthVersionMax="45" xr10:uidLastSave="{00000000-0000-0000-0000-000000000000}"/>
  <bookViews>
    <workbookView xWindow="720" yWindow="2025" windowWidth="27510" windowHeight="11385" xr2:uid="{A4DAFB53-052C-F749-9D31-4BF8E05B397F}"/>
  </bookViews>
  <sheets>
    <sheet name="Troops" sheetId="10" r:id="rId1"/>
    <sheet name="Shield" sheetId="9" r:id="rId2"/>
    <sheet name="Helmet" sheetId="5" r:id="rId3"/>
    <sheet name="Body" sheetId="1" r:id="rId4"/>
    <sheet name="Cape" sheetId="4" r:id="rId5"/>
    <sheet name="Hand" sheetId="6" r:id="rId6"/>
    <sheet name="Leg" sheetId="7" r:id="rId7"/>
  </sheets>
  <definedNames>
    <definedName name="_xlnm._FilterDatabase" localSheetId="3" hidden="1">Body!$A$1:$E$1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5" i="10" l="1"/>
  <c r="D164" i="10"/>
  <c r="D163" i="10"/>
  <c r="H165" i="10"/>
  <c r="H166" i="10"/>
  <c r="G166" i="10"/>
  <c r="H435" i="10" l="1"/>
  <c r="G435" i="10"/>
  <c r="H434" i="10"/>
  <c r="G434" i="10"/>
  <c r="H433" i="10"/>
  <c r="G433" i="10"/>
  <c r="H410" i="10"/>
  <c r="G410" i="10"/>
  <c r="H409" i="10"/>
  <c r="G409" i="10"/>
  <c r="H408" i="10"/>
  <c r="G408" i="10"/>
  <c r="H385" i="10"/>
  <c r="H384" i="10"/>
  <c r="H383" i="10"/>
  <c r="G385" i="10"/>
  <c r="G384" i="10"/>
  <c r="G383" i="10"/>
  <c r="H372" i="10"/>
  <c r="G372" i="10"/>
  <c r="H362" i="10"/>
  <c r="G362" i="10" l="1"/>
  <c r="H335" i="10"/>
  <c r="G336" i="10"/>
  <c r="G335" i="10"/>
  <c r="H334" i="10"/>
  <c r="H336" i="10"/>
  <c r="G334" i="10"/>
  <c r="H317" i="10"/>
  <c r="G317" i="10"/>
  <c r="H316" i="10"/>
  <c r="G316" i="10"/>
  <c r="H293" i="10"/>
  <c r="H292" i="10"/>
  <c r="H291" i="10"/>
  <c r="G293" i="10"/>
  <c r="G292" i="10"/>
  <c r="G291" i="10"/>
  <c r="H268" i="10"/>
  <c r="H267" i="10"/>
  <c r="H266" i="10"/>
  <c r="G268" i="10"/>
  <c r="G267" i="10"/>
  <c r="G266" i="10"/>
  <c r="H255" i="10"/>
  <c r="G255" i="10"/>
  <c r="H246" i="10"/>
  <c r="G246" i="10"/>
  <c r="G222" i="10"/>
  <c r="G223" i="10"/>
  <c r="H223" i="10"/>
  <c r="H222" i="10"/>
  <c r="H221" i="10"/>
  <c r="G221" i="10"/>
  <c r="G196" i="10"/>
  <c r="H196" i="10"/>
  <c r="H195" i="10"/>
  <c r="H194" i="10"/>
  <c r="G195" i="10"/>
  <c r="G194" i="10"/>
  <c r="G138" i="10"/>
  <c r="H163" i="10"/>
  <c r="H164" i="10"/>
  <c r="G165" i="10"/>
  <c r="G164" i="10"/>
  <c r="G163" i="10"/>
  <c r="H136" i="10"/>
  <c r="H137" i="10"/>
  <c r="H138" i="10"/>
  <c r="G137" i="10"/>
  <c r="G136" i="10"/>
  <c r="H110" i="10"/>
  <c r="E111" i="10"/>
  <c r="G111" i="10" s="1"/>
  <c r="E110" i="10"/>
  <c r="G110" i="10" s="1"/>
  <c r="E109" i="10"/>
  <c r="G109" i="10" s="1"/>
  <c r="E108" i="10"/>
  <c r="G108" i="10" s="1"/>
  <c r="H111" i="10"/>
  <c r="H109" i="10"/>
  <c r="H108" i="10"/>
  <c r="H83" i="10"/>
  <c r="G83" i="10"/>
  <c r="H82" i="10"/>
  <c r="H81" i="10"/>
  <c r="H80" i="10"/>
  <c r="G82" i="10"/>
  <c r="G81" i="10"/>
  <c r="G80" i="10"/>
  <c r="H52" i="10"/>
  <c r="G52" i="10"/>
  <c r="H51" i="10"/>
  <c r="H50" i="10"/>
  <c r="H49" i="10"/>
  <c r="H29" i="10"/>
  <c r="G51" i="10"/>
  <c r="G50" i="10"/>
  <c r="G49" i="10"/>
  <c r="H27" i="10"/>
  <c r="H28" i="10"/>
  <c r="H9" i="10"/>
  <c r="H8" i="10"/>
  <c r="H7" i="10"/>
  <c r="H6" i="10"/>
  <c r="G29" i="10"/>
  <c r="G28" i="10"/>
  <c r="G27" i="10"/>
  <c r="G7" i="10"/>
  <c r="G8" i="10"/>
  <c r="G9" i="10"/>
  <c r="G6" i="10"/>
</calcChain>
</file>

<file path=xl/sharedStrings.xml><?xml version="1.0" encoding="utf-8"?>
<sst xmlns="http://schemas.openxmlformats.org/spreadsheetml/2006/main" count="1248" uniqueCount="238">
  <si>
    <t>Name</t>
  </si>
  <si>
    <t>Item</t>
  </si>
  <si>
    <t>Head</t>
  </si>
  <si>
    <t>Body</t>
  </si>
  <si>
    <t>Leg</t>
  </si>
  <si>
    <t>Arm</t>
  </si>
  <si>
    <t>baggy_trunks</t>
  </si>
  <si>
    <t>Weight</t>
  </si>
  <si>
    <t>armored_baggy_trunks</t>
  </si>
  <si>
    <t>sleeveless_studded_fur_armor</t>
  </si>
  <si>
    <t>studded_fur_armor</t>
  </si>
  <si>
    <t>burlap_waistcoat</t>
  </si>
  <si>
    <t>battania_woodland_outfit</t>
  </si>
  <si>
    <t>battania_civil_a</t>
  </si>
  <si>
    <t>Highland Tunic</t>
  </si>
  <si>
    <t>Highland Villager Tunic</t>
  </si>
  <si>
    <t>battania_civil_b</t>
  </si>
  <si>
    <t>Highland Townsmans Tunic</t>
  </si>
  <si>
    <t>battania_civil_c</t>
  </si>
  <si>
    <t>fur_armor_with_strap</t>
  </si>
  <si>
    <t>fur_armor</t>
  </si>
  <si>
    <t>long_fur_coat</t>
  </si>
  <si>
    <t>highland_cloth</t>
  </si>
  <si>
    <t>battanian_savage_armor</t>
  </si>
  <si>
    <t>armored_bearskin</t>
  </si>
  <si>
    <t>western_scale_mail</t>
  </si>
  <si>
    <t>Highland Scale Mail</t>
  </si>
  <si>
    <t>kilt_over_plated_leather</t>
  </si>
  <si>
    <t>battania_woodland_chainmail</t>
  </si>
  <si>
    <t>ranger_mail</t>
  </si>
  <si>
    <t>battania_mercenary_armor</t>
  </si>
  <si>
    <t>Highland Mercenary Armor</t>
  </si>
  <si>
    <t>scale_armor</t>
  </si>
  <si>
    <t>Highland Scale Armor</t>
  </si>
  <si>
    <t>battania_noble_armor</t>
  </si>
  <si>
    <t>battania_warlord_armor</t>
  </si>
  <si>
    <t>ragged_armwraps</t>
  </si>
  <si>
    <t>armwraps</t>
  </si>
  <si>
    <t>guarded_armwraps</t>
  </si>
  <si>
    <t>rough_tied_bracers</t>
  </si>
  <si>
    <t>buttoned_leather_bracers</t>
  </si>
  <si>
    <t>strapped_leather_bracers</t>
  </si>
  <si>
    <t>roughtied_leather_bracers</t>
  </si>
  <si>
    <t>battania_noble_bracers</t>
  </si>
  <si>
    <t>highland_gloves</t>
  </si>
  <si>
    <t>battania_warlord_bracers</t>
  </si>
  <si>
    <t>highland_leg_wrappings</t>
  </si>
  <si>
    <t>rough_tied_boots</t>
  </si>
  <si>
    <t>battania_leather_boots</t>
  </si>
  <si>
    <t>battania_woodland_boots</t>
  </si>
  <si>
    <t>battania_fur_boots</t>
  </si>
  <si>
    <t>ragged_boots</t>
  </si>
  <si>
    <t>highland_boots</t>
  </si>
  <si>
    <t>wrapped_leather_boots</t>
  </si>
  <si>
    <t>belted_leather_boots</t>
  </si>
  <si>
    <t>turndown_leather_boots</t>
  </si>
  <si>
    <t>battania_warlord_boots</t>
  </si>
  <si>
    <t>thinhide_coif</t>
  </si>
  <si>
    <t>wrapped_headcloth</t>
  </si>
  <si>
    <t>leather_studdedhelm</t>
  </si>
  <si>
    <t>battania_civil_hood</t>
  </si>
  <si>
    <t>wolfhead</t>
  </si>
  <si>
    <t>battania_fur_helmet</t>
  </si>
  <si>
    <t>bearhead</t>
  </si>
  <si>
    <t>leather_studdedhelm_over_thinhide</t>
  </si>
  <si>
    <t>leather_studdedhelm_over_headcloth</t>
  </si>
  <si>
    <t>roughscale_helmet</t>
  </si>
  <si>
    <t>ridged_northernhelm</t>
  </si>
  <si>
    <t>leather_studdedhelm_over_roughscale</t>
  </si>
  <si>
    <t>battanian_crowned_helmet</t>
  </si>
  <si>
    <t>battanian_noble_helmet_with_feather</t>
  </si>
  <si>
    <t>battanian_plated_noble_helmet</t>
  </si>
  <si>
    <t>battania_shoulder_strap</t>
  </si>
  <si>
    <t>battania_shoulder_strap_cloak</t>
  </si>
  <si>
    <t>battania_cloak</t>
  </si>
  <si>
    <t>wolf_shoulder</t>
  </si>
  <si>
    <t>battania_woodland_cloak</t>
  </si>
  <si>
    <t>bearskin</t>
  </si>
  <si>
    <t>battania_cloak_furr</t>
  </si>
  <si>
    <t>battania_warlord_pauldrons</t>
  </si>
  <si>
    <t>battania_civil_cloak</t>
  </si>
  <si>
    <t>battania_shoulder_furr</t>
  </si>
  <si>
    <t>rough_bearskin</t>
  </si>
  <si>
    <t>battania_civil_cape</t>
  </si>
  <si>
    <t>oval_shield</t>
  </si>
  <si>
    <t>Armor</t>
  </si>
  <si>
    <t>HP</t>
  </si>
  <si>
    <t>Wooden Oval Shield</t>
  </si>
  <si>
    <t>Targe</t>
  </si>
  <si>
    <t>battania_targe_b</t>
  </si>
  <si>
    <t>Reinforced Targe</t>
  </si>
  <si>
    <t>battania_shield_targe_a</t>
  </si>
  <si>
    <t>battania_large_shield_a</t>
  </si>
  <si>
    <t>Bronze Reinforced Highland Large Shield</t>
  </si>
  <si>
    <t>battania_large_shield_b</t>
  </si>
  <si>
    <t>Iron Reinforced Highland Large Shield</t>
  </si>
  <si>
    <t>battania_large_shield_c</t>
  </si>
  <si>
    <t>Highland Large Shield</t>
  </si>
  <si>
    <t>desert_oval_shield</t>
  </si>
  <si>
    <t>Desert Oval Shield</t>
  </si>
  <si>
    <t>southern_oval_shield</t>
  </si>
  <si>
    <t>Reinforced Oval Shield</t>
  </si>
  <si>
    <t>Decorated Oval Shield</t>
  </si>
  <si>
    <t>emirs_oval_shield</t>
  </si>
  <si>
    <t>highland_scouts_shield</t>
  </si>
  <si>
    <t>Decorated Round Shield</t>
  </si>
  <si>
    <t>highland_riders_shield</t>
  </si>
  <si>
    <t>Athletics</t>
  </si>
  <si>
    <t>Riding</t>
  </si>
  <si>
    <t>1H</t>
  </si>
  <si>
    <t>2H</t>
  </si>
  <si>
    <t>Pole</t>
  </si>
  <si>
    <t>Bow</t>
  </si>
  <si>
    <t>Crossbow</t>
  </si>
  <si>
    <t>Thrown</t>
  </si>
  <si>
    <t>battanian_volunteer_hithrael</t>
  </si>
  <si>
    <t>peasant_pickaxe_1_t1</t>
  </si>
  <si>
    <t>Variant</t>
  </si>
  <si>
    <t>Value</t>
  </si>
  <si>
    <t>1 1 1</t>
  </si>
  <si>
    <t>peasant_hammer_2_t1</t>
  </si>
  <si>
    <t>A</t>
  </si>
  <si>
    <t>B</t>
  </si>
  <si>
    <t>C</t>
  </si>
  <si>
    <t>2 1 1</t>
  </si>
  <si>
    <t>peasant_2haxe_1_t1</t>
  </si>
  <si>
    <t>battania_sword_1_t2</t>
  </si>
  <si>
    <t>3 1 1</t>
  </si>
  <si>
    <t>D</t>
  </si>
  <si>
    <t>battanian_clanwarrior_hithrael</t>
  </si>
  <si>
    <t>western_spear_1_t2</t>
  </si>
  <si>
    <t>14 6 4</t>
  </si>
  <si>
    <t>Arms</t>
  </si>
  <si>
    <t>Legs</t>
  </si>
  <si>
    <t>Total</t>
  </si>
  <si>
    <t>6 3</t>
  </si>
  <si>
    <t>western_spear_2_t2</t>
  </si>
  <si>
    <t>hood</t>
  </si>
  <si>
    <t>Western Hood (cape)</t>
  </si>
  <si>
    <t>10 3 2</t>
  </si>
  <si>
    <t>battania_axe_1_t2</t>
  </si>
  <si>
    <t>battania_mace_2_t2</t>
  </si>
  <si>
    <t>western_spear_3_t3</t>
  </si>
  <si>
    <t>battania_sword_3_t3</t>
  </si>
  <si>
    <t>tall_helmet</t>
  </si>
  <si>
    <t>goggled_helmet_over_leather</t>
  </si>
  <si>
    <t>spangenhelm_with_leather</t>
  </si>
  <si>
    <t>imperial_nasal_helm</t>
  </si>
  <si>
    <t>woodland_axe_t3</t>
  </si>
  <si>
    <t>light_mace_t3</t>
  </si>
  <si>
    <t>battanian_trained_warrior_hithrael</t>
  </si>
  <si>
    <t>battanian_picked_warrior_hithrael</t>
  </si>
  <si>
    <t>western_spear_4_t4</t>
  </si>
  <si>
    <t>battania_sword_4_t4</t>
  </si>
  <si>
    <t>plumed_helmet</t>
  </si>
  <si>
    <t>battania_axe_2_t4</t>
  </si>
  <si>
    <t>38 10 8</t>
  </si>
  <si>
    <t>nordic_hauberk</t>
  </si>
  <si>
    <t>32 10 10</t>
  </si>
  <si>
    <t>sturgian_helmet_base</t>
  </si>
  <si>
    <t>battanian_oathsworn_hithrael</t>
  </si>
  <si>
    <t>40 12 12</t>
  </si>
  <si>
    <t>sturgian_helmet_closed</t>
  </si>
  <si>
    <t>legionary_mail</t>
  </si>
  <si>
    <t>battanian_scout_hithrael</t>
  </si>
  <si>
    <t>northern_spear_2_t3</t>
  </si>
  <si>
    <t>helmet_with_faceguard</t>
  </si>
  <si>
    <t>battania_horse_harness</t>
  </si>
  <si>
    <t>24 4 2</t>
  </si>
  <si>
    <t>16 4</t>
  </si>
  <si>
    <t>battania_horse</t>
  </si>
  <si>
    <t>14 2</t>
  </si>
  <si>
    <t>battanian_horseman_hithrael</t>
  </si>
  <si>
    <t>studded_round_shield</t>
  </si>
  <si>
    <t>mail_shirt</t>
  </si>
  <si>
    <t>battania_horse_harness_halfscaled</t>
  </si>
  <si>
    <t xml:space="preserve">6 3 </t>
  </si>
  <si>
    <t>t2_battania_horse</t>
  </si>
  <si>
    <t>battanian_woodrunner_hithrael</t>
  </si>
  <si>
    <t>northern_javelin_1_t2</t>
  </si>
  <si>
    <t>pilgrim_hood</t>
  </si>
  <si>
    <t>battanian_raider_hithrael</t>
  </si>
  <si>
    <t>highland_throwing_axe_1_t2</t>
  </si>
  <si>
    <t>large_franziskaa_axe_t3</t>
  </si>
  <si>
    <t>battanian_falxman_hithrael</t>
  </si>
  <si>
    <t>battania_2hsword_4_t4</t>
  </si>
  <si>
    <t>northern_javelin_2_t3</t>
  </si>
  <si>
    <t>1 8 1</t>
  </si>
  <si>
    <t>battanian_veteran_falxman_hithrael</t>
  </si>
  <si>
    <t>battania_polearm_1_t5</t>
  </si>
  <si>
    <t>woodland_throwing_axe_1_t1</t>
  </si>
  <si>
    <t>battanian_skirmisher_hithrael</t>
  </si>
  <si>
    <t>generic_javelin_1_t3</t>
  </si>
  <si>
    <t>battanian_veteran_skirmisher_hithrael</t>
  </si>
  <si>
    <t>northern_battle_axe_t3</t>
  </si>
  <si>
    <t>battanian_wildling_hithrael</t>
  </si>
  <si>
    <t>western_javelin_3_t4</t>
  </si>
  <si>
    <t>studded_vambraces</t>
  </si>
  <si>
    <t>battanian_mounted_skirmisher_hithrael</t>
  </si>
  <si>
    <t>battanian_highborn_youth_hithrael</t>
  </si>
  <si>
    <t>highland_ranger_bow</t>
  </si>
  <si>
    <t>barbed_arrows</t>
  </si>
  <si>
    <t>battania_2hsword_1_t2</t>
  </si>
  <si>
    <t>leather_gloves</t>
  </si>
  <si>
    <t>8 6 2</t>
  </si>
  <si>
    <t>lowland_longbow</t>
  </si>
  <si>
    <t>battanian_highborn_warrior_hithrael</t>
  </si>
  <si>
    <t>battanian_hero_hithrael</t>
  </si>
  <si>
    <t>bodkin_arrows_a</t>
  </si>
  <si>
    <t>battania_2hsword_2_t3</t>
  </si>
  <si>
    <t>32 8 8</t>
  </si>
  <si>
    <t>battanian_fian_hithrael</t>
  </si>
  <si>
    <t>woodland_longbow</t>
  </si>
  <si>
    <t>battania_2hsword_5_t4</t>
  </si>
  <si>
    <t>34 10 8</t>
  </si>
  <si>
    <t>battanian_fian_champion_hithrael</t>
  </si>
  <si>
    <t>noble_long_bow</t>
  </si>
  <si>
    <t>?</t>
  </si>
  <si>
    <t>battania_2hsword_5_t5</t>
  </si>
  <si>
    <t>40 2 3</t>
  </si>
  <si>
    <t>studded_imperial_neckguard</t>
  </si>
  <si>
    <t>14 7</t>
  </si>
  <si>
    <t>imperial_studded_strip_shoulders</t>
  </si>
  <si>
    <t>leather_lamellar_shoulders</t>
  </si>
  <si>
    <t>Inspirations: </t>
  </si>
  <si>
    <t>Celtic/Anglo-Saxon/Saxon</t>
  </si>
  <si>
    <t>References (Osprey books):</t>
  </si>
  <si>
    <t>Arthur and the Anglo-Saxon Wars</t>
  </si>
  <si>
    <t>Celtic Warrior (300BC-AD100)</t>
  </si>
  <si>
    <t>Germanic Warrior (AD 236-568)</t>
  </si>
  <si>
    <t>Anglo-Saxon Thegn</t>
  </si>
  <si>
    <t>Rome's Enemies (2)</t>
  </si>
  <si>
    <t>13 3</t>
  </si>
  <si>
    <t>guarded_padded_vambrace</t>
  </si>
  <si>
    <t>eastern_plated_leather_vambraces</t>
  </si>
  <si>
    <t>northern_plated_gloves</t>
  </si>
  <si>
    <t>eastern_wrapped_armguards</t>
  </si>
  <si>
    <t>40 10 10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</si>
</sst>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64" fontId="2" fillId="0" borderId="0" xfId="1" applyNumberFormat="1" applyFont="1" applyAlignment="1">
      <alignment horizontal="right" vertical="center"/>
    </xf>
    <xf numFmtId="164" fontId="0" fillId="0" borderId="0" xfId="1" applyNumberFormat="1" applyFont="1" applyAlignment="1">
      <alignment horizontal="right" vertical="center"/>
    </xf>
    <xf numFmtId="164" fontId="0" fillId="2" borderId="0" xfId="1" applyNumberFormat="1" applyFont="1" applyFill="1" applyAlignment="1">
      <alignment horizontal="right" vertical="center"/>
    </xf>
    <xf numFmtId="164" fontId="0" fillId="0" borderId="0" xfId="1" quotePrefix="1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2" fillId="0" borderId="0" xfId="1" applyNumberFormat="1" applyFont="1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7" borderId="0" xfId="0" applyFill="1"/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right"/>
    </xf>
    <xf numFmtId="164" fontId="0" fillId="7" borderId="0" xfId="1" applyNumberFormat="1" applyFont="1" applyFill="1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5" fillId="8" borderId="0" xfId="0" applyFont="1" applyFill="1"/>
    <xf numFmtId="0" fontId="0" fillId="8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DD08-37EB-1C4C-A844-3104AC0438B8}">
  <dimension ref="A1:P452"/>
  <sheetViews>
    <sheetView tabSelected="1" topLeftCell="A10" workbookViewId="0">
      <selection activeCell="F177" sqref="F177"/>
    </sheetView>
  </sheetViews>
  <sheetFormatPr defaultColWidth="11" defaultRowHeight="15.75" x14ac:dyDescent="0.25"/>
  <cols>
    <col min="1" max="1" width="34.375" customWidth="1"/>
    <col min="10" max="10" width="3.5" customWidth="1"/>
    <col min="11" max="11" width="7.125" style="10" bestFit="1" customWidth="1"/>
    <col min="12" max="12" width="32.875" bestFit="1" customWidth="1"/>
    <col min="13" max="13" width="10.875" style="7"/>
    <col min="14" max="14" width="10.875" style="9"/>
  </cols>
  <sheetData>
    <row r="1" spans="1:14" x14ac:dyDescent="0.25">
      <c r="A1" s="1" t="s">
        <v>0</v>
      </c>
      <c r="B1" s="1" t="s">
        <v>107</v>
      </c>
      <c r="C1" s="1" t="s">
        <v>108</v>
      </c>
      <c r="D1" s="1" t="s">
        <v>109</v>
      </c>
      <c r="E1" s="1" t="s">
        <v>110</v>
      </c>
      <c r="F1" s="1" t="s">
        <v>111</v>
      </c>
      <c r="G1" s="1" t="s">
        <v>112</v>
      </c>
      <c r="H1" s="1" t="s">
        <v>113</v>
      </c>
      <c r="I1" s="1" t="s">
        <v>114</v>
      </c>
      <c r="K1" s="10" t="s">
        <v>117</v>
      </c>
      <c r="L1" s="1" t="s">
        <v>1</v>
      </c>
      <c r="M1" s="6" t="s">
        <v>118</v>
      </c>
      <c r="N1" s="8" t="s">
        <v>7</v>
      </c>
    </row>
    <row r="2" spans="1:14" x14ac:dyDescent="0.25">
      <c r="A2" s="15" t="s">
        <v>115</v>
      </c>
      <c r="B2" s="15">
        <v>30</v>
      </c>
      <c r="C2" s="15">
        <v>5</v>
      </c>
      <c r="D2" s="15">
        <v>15</v>
      </c>
      <c r="E2" s="15">
        <v>15</v>
      </c>
      <c r="F2" s="15">
        <v>15</v>
      </c>
      <c r="G2" s="15">
        <v>5</v>
      </c>
      <c r="H2" s="15">
        <v>0</v>
      </c>
      <c r="I2" s="15">
        <v>5</v>
      </c>
      <c r="J2" s="15"/>
      <c r="K2" s="16"/>
      <c r="L2" s="15"/>
      <c r="M2" s="17"/>
      <c r="N2" s="18"/>
    </row>
    <row r="3" spans="1:14" x14ac:dyDescent="0.25">
      <c r="K3" s="11" t="s">
        <v>121</v>
      </c>
      <c r="L3" t="s">
        <v>116</v>
      </c>
    </row>
    <row r="4" spans="1:14" x14ac:dyDescent="0.25">
      <c r="C4" s="1" t="s">
        <v>85</v>
      </c>
      <c r="K4" s="11" t="s">
        <v>121</v>
      </c>
      <c r="L4" t="s">
        <v>13</v>
      </c>
      <c r="M4" s="7" t="s">
        <v>119</v>
      </c>
      <c r="N4" s="9">
        <v>0.6</v>
      </c>
    </row>
    <row r="5" spans="1:14" x14ac:dyDescent="0.25">
      <c r="C5" s="20" t="s">
        <v>2</v>
      </c>
      <c r="D5" s="20" t="s">
        <v>3</v>
      </c>
      <c r="E5" s="20" t="s">
        <v>133</v>
      </c>
      <c r="F5" s="20" t="s">
        <v>132</v>
      </c>
      <c r="G5" s="20" t="s">
        <v>134</v>
      </c>
      <c r="H5" s="20" t="s">
        <v>7</v>
      </c>
      <c r="K5" s="11" t="s">
        <v>121</v>
      </c>
      <c r="L5" t="s">
        <v>76</v>
      </c>
      <c r="M5" s="7" t="s">
        <v>135</v>
      </c>
      <c r="N5" s="9">
        <v>1.4</v>
      </c>
    </row>
    <row r="6" spans="1:14" x14ac:dyDescent="0.25">
      <c r="B6" s="11" t="s">
        <v>121</v>
      </c>
      <c r="C6">
        <v>0</v>
      </c>
      <c r="D6">
        <v>7</v>
      </c>
      <c r="E6">
        <v>15</v>
      </c>
      <c r="F6">
        <v>4</v>
      </c>
      <c r="G6">
        <f>SUM(C6:F6)</f>
        <v>26</v>
      </c>
      <c r="H6" s="19">
        <f>SUM(N4:N6)</f>
        <v>2.9</v>
      </c>
      <c r="K6" s="11" t="s">
        <v>121</v>
      </c>
      <c r="L6" t="s">
        <v>47</v>
      </c>
      <c r="M6" s="7">
        <v>14</v>
      </c>
      <c r="N6" s="9">
        <v>0.9</v>
      </c>
    </row>
    <row r="7" spans="1:14" x14ac:dyDescent="0.25">
      <c r="B7" s="12" t="s">
        <v>122</v>
      </c>
      <c r="C7">
        <v>0</v>
      </c>
      <c r="D7">
        <v>3</v>
      </c>
      <c r="E7">
        <v>15</v>
      </c>
      <c r="F7">
        <v>6</v>
      </c>
      <c r="G7">
        <f t="shared" ref="G7:G9" si="0">SUM(C7:F7)</f>
        <v>24</v>
      </c>
      <c r="H7" s="19">
        <f>SUM(N8:N11)</f>
        <v>2.3000000000000003</v>
      </c>
      <c r="K7" s="12" t="s">
        <v>122</v>
      </c>
      <c r="L7" t="s">
        <v>120</v>
      </c>
    </row>
    <row r="8" spans="1:14" x14ac:dyDescent="0.25">
      <c r="B8" s="13" t="s">
        <v>123</v>
      </c>
      <c r="C8">
        <v>0</v>
      </c>
      <c r="D8">
        <v>4</v>
      </c>
      <c r="E8">
        <v>15</v>
      </c>
      <c r="F8">
        <v>9</v>
      </c>
      <c r="G8">
        <f t="shared" si="0"/>
        <v>28</v>
      </c>
      <c r="H8" s="19">
        <f>SUM(N13:N16)</f>
        <v>2.2000000000000002</v>
      </c>
      <c r="K8" s="12" t="s">
        <v>122</v>
      </c>
      <c r="L8" t="s">
        <v>74</v>
      </c>
      <c r="M8" s="7">
        <v>2</v>
      </c>
      <c r="N8" s="9">
        <v>0.5</v>
      </c>
    </row>
    <row r="9" spans="1:14" x14ac:dyDescent="0.25">
      <c r="B9" s="14" t="s">
        <v>128</v>
      </c>
      <c r="C9">
        <v>0</v>
      </c>
      <c r="D9">
        <v>5</v>
      </c>
      <c r="E9">
        <v>10</v>
      </c>
      <c r="F9">
        <v>9</v>
      </c>
      <c r="G9">
        <f t="shared" si="0"/>
        <v>24</v>
      </c>
      <c r="H9" s="19">
        <f>SUM(N18:N21)</f>
        <v>2.5</v>
      </c>
      <c r="K9" s="12" t="s">
        <v>122</v>
      </c>
      <c r="L9" t="s">
        <v>13</v>
      </c>
      <c r="M9" s="7" t="s">
        <v>119</v>
      </c>
      <c r="N9" s="9">
        <v>0.6</v>
      </c>
    </row>
    <row r="10" spans="1:14" x14ac:dyDescent="0.25">
      <c r="K10" s="12" t="s">
        <v>122</v>
      </c>
      <c r="L10" t="s">
        <v>236</v>
      </c>
      <c r="M10" s="7">
        <v>5</v>
      </c>
      <c r="N10" s="9">
        <v>0.3</v>
      </c>
    </row>
    <row r="11" spans="1:14" x14ac:dyDescent="0.25">
      <c r="K11" s="12" t="s">
        <v>122</v>
      </c>
      <c r="L11" t="s">
        <v>47</v>
      </c>
      <c r="M11" s="7">
        <v>14</v>
      </c>
      <c r="N11" s="9">
        <v>0.9</v>
      </c>
    </row>
    <row r="12" spans="1:14" x14ac:dyDescent="0.25">
      <c r="K12" s="13" t="s">
        <v>123</v>
      </c>
      <c r="L12" t="s">
        <v>125</v>
      </c>
    </row>
    <row r="13" spans="1:14" x14ac:dyDescent="0.25">
      <c r="A13" s="22" t="s">
        <v>224</v>
      </c>
      <c r="B13" s="22" t="s">
        <v>225</v>
      </c>
      <c r="C13" s="23"/>
      <c r="D13" s="23"/>
      <c r="K13" s="13" t="s">
        <v>123</v>
      </c>
      <c r="L13" t="s">
        <v>137</v>
      </c>
      <c r="M13" s="7">
        <v>2</v>
      </c>
      <c r="N13" s="9">
        <v>0.4</v>
      </c>
    </row>
    <row r="14" spans="1:14" x14ac:dyDescent="0.25">
      <c r="A14" s="22" t="s">
        <v>226</v>
      </c>
      <c r="B14" s="22" t="s">
        <v>227</v>
      </c>
      <c r="C14" s="23"/>
      <c r="D14" s="23"/>
      <c r="K14" s="13" t="s">
        <v>123</v>
      </c>
      <c r="L14" t="s">
        <v>16</v>
      </c>
      <c r="M14" s="7" t="s">
        <v>124</v>
      </c>
      <c r="N14" s="9">
        <v>0.4</v>
      </c>
    </row>
    <row r="15" spans="1:14" x14ac:dyDescent="0.25">
      <c r="A15" s="22"/>
      <c r="B15" s="22" t="s">
        <v>228</v>
      </c>
      <c r="C15" s="23"/>
      <c r="D15" s="23"/>
      <c r="K15" s="13" t="s">
        <v>123</v>
      </c>
      <c r="L15" t="s">
        <v>40</v>
      </c>
      <c r="M15" s="7">
        <v>8</v>
      </c>
      <c r="N15" s="9">
        <v>0.5</v>
      </c>
    </row>
    <row r="16" spans="1:14" x14ac:dyDescent="0.25">
      <c r="A16" s="22"/>
      <c r="B16" s="22" t="s">
        <v>229</v>
      </c>
      <c r="C16" s="23"/>
      <c r="D16" s="23"/>
      <c r="K16" s="13" t="s">
        <v>123</v>
      </c>
      <c r="L16" t="s">
        <v>47</v>
      </c>
      <c r="M16" s="7">
        <v>14</v>
      </c>
      <c r="N16" s="9">
        <v>0.9</v>
      </c>
    </row>
    <row r="17" spans="1:14" x14ac:dyDescent="0.25">
      <c r="A17" s="22"/>
      <c r="B17" s="22" t="s">
        <v>230</v>
      </c>
      <c r="C17" s="22"/>
      <c r="D17" s="23"/>
      <c r="K17" s="14" t="s">
        <v>128</v>
      </c>
      <c r="L17" t="s">
        <v>126</v>
      </c>
    </row>
    <row r="18" spans="1:14" x14ac:dyDescent="0.25">
      <c r="A18" s="22"/>
      <c r="B18" s="22" t="s">
        <v>231</v>
      </c>
      <c r="C18" s="23"/>
      <c r="D18" s="23"/>
      <c r="K18" s="14" t="s">
        <v>128</v>
      </c>
      <c r="L18" t="s">
        <v>18</v>
      </c>
      <c r="M18" s="7" t="s">
        <v>127</v>
      </c>
      <c r="N18" s="9">
        <v>0.6</v>
      </c>
    </row>
    <row r="19" spans="1:14" x14ac:dyDescent="0.25">
      <c r="K19" s="14" t="s">
        <v>128</v>
      </c>
      <c r="L19" t="s">
        <v>74</v>
      </c>
      <c r="M19" s="7">
        <v>2</v>
      </c>
      <c r="N19" s="9">
        <v>0.5</v>
      </c>
    </row>
    <row r="20" spans="1:14" x14ac:dyDescent="0.25">
      <c r="K20" s="14" t="s">
        <v>128</v>
      </c>
      <c r="L20" t="s">
        <v>40</v>
      </c>
      <c r="M20" s="7">
        <v>8</v>
      </c>
      <c r="N20" s="9">
        <v>0.5</v>
      </c>
    </row>
    <row r="21" spans="1:14" x14ac:dyDescent="0.25">
      <c r="K21" s="14" t="s">
        <v>128</v>
      </c>
      <c r="L21" t="s">
        <v>55</v>
      </c>
      <c r="M21" s="7">
        <v>9</v>
      </c>
      <c r="N21" s="9">
        <v>0.9</v>
      </c>
    </row>
    <row r="23" spans="1:14" x14ac:dyDescent="0.25">
      <c r="A23" s="15" t="s">
        <v>129</v>
      </c>
      <c r="B23" s="15">
        <v>50</v>
      </c>
      <c r="C23" s="15">
        <v>10</v>
      </c>
      <c r="D23" s="15">
        <v>45</v>
      </c>
      <c r="E23" s="15">
        <v>15</v>
      </c>
      <c r="F23" s="15">
        <v>45</v>
      </c>
      <c r="G23" s="15">
        <v>15</v>
      </c>
      <c r="H23" s="15">
        <v>0</v>
      </c>
      <c r="I23" s="15">
        <v>15</v>
      </c>
      <c r="J23" s="15"/>
      <c r="K23" s="16"/>
      <c r="L23" s="15"/>
      <c r="M23" s="17"/>
      <c r="N23" s="18"/>
    </row>
    <row r="24" spans="1:14" x14ac:dyDescent="0.25">
      <c r="K24" s="11" t="s">
        <v>121</v>
      </c>
      <c r="L24" t="s">
        <v>136</v>
      </c>
    </row>
    <row r="25" spans="1:14" x14ac:dyDescent="0.25">
      <c r="C25" s="1" t="s">
        <v>85</v>
      </c>
      <c r="K25" s="11" t="s">
        <v>121</v>
      </c>
      <c r="L25" t="s">
        <v>126</v>
      </c>
    </row>
    <row r="26" spans="1:14" x14ac:dyDescent="0.25">
      <c r="C26" s="20" t="s">
        <v>2</v>
      </c>
      <c r="D26" s="20" t="s">
        <v>3</v>
      </c>
      <c r="E26" s="20" t="s">
        <v>133</v>
      </c>
      <c r="F26" s="20" t="s">
        <v>132</v>
      </c>
      <c r="G26" s="20" t="s">
        <v>134</v>
      </c>
      <c r="H26" s="20" t="s">
        <v>7</v>
      </c>
      <c r="K26" s="11" t="s">
        <v>121</v>
      </c>
      <c r="L26" t="s">
        <v>89</v>
      </c>
      <c r="M26" s="7">
        <v>330</v>
      </c>
      <c r="N26" s="9">
        <v>2.5</v>
      </c>
    </row>
    <row r="27" spans="1:14" x14ac:dyDescent="0.25">
      <c r="B27" s="11" t="s">
        <v>121</v>
      </c>
      <c r="C27">
        <v>15</v>
      </c>
      <c r="D27">
        <v>10</v>
      </c>
      <c r="E27">
        <v>17</v>
      </c>
      <c r="F27">
        <v>7</v>
      </c>
      <c r="G27">
        <f>SUM(C27:F27)</f>
        <v>49</v>
      </c>
      <c r="H27" s="19">
        <f>SUM(N26:N29)+N43</f>
        <v>7.4</v>
      </c>
      <c r="K27" s="11" t="s">
        <v>121</v>
      </c>
      <c r="L27" t="s">
        <v>65</v>
      </c>
      <c r="M27" s="7">
        <v>15</v>
      </c>
      <c r="N27" s="9">
        <v>1.1000000000000001</v>
      </c>
    </row>
    <row r="28" spans="1:14" x14ac:dyDescent="0.25">
      <c r="B28" s="12" t="s">
        <v>122</v>
      </c>
      <c r="C28">
        <v>14</v>
      </c>
      <c r="D28">
        <v>11</v>
      </c>
      <c r="E28">
        <v>15</v>
      </c>
      <c r="F28">
        <v>9</v>
      </c>
      <c r="G28">
        <f t="shared" ref="G28:G29" si="1">SUM(C28:F28)</f>
        <v>49</v>
      </c>
      <c r="H28" s="19">
        <f>SUM(N32:N36)+N43</f>
        <v>8.1999999999999993</v>
      </c>
      <c r="K28" s="11" t="s">
        <v>121</v>
      </c>
      <c r="L28" t="s">
        <v>21</v>
      </c>
      <c r="M28" s="7" t="s">
        <v>139</v>
      </c>
      <c r="N28" s="9">
        <v>2.6</v>
      </c>
    </row>
    <row r="29" spans="1:14" x14ac:dyDescent="0.25">
      <c r="B29" s="13" t="s">
        <v>123</v>
      </c>
      <c r="C29">
        <v>14</v>
      </c>
      <c r="D29">
        <v>10</v>
      </c>
      <c r="E29">
        <v>17</v>
      </c>
      <c r="F29">
        <v>7</v>
      </c>
      <c r="G29">
        <f t="shared" si="1"/>
        <v>48</v>
      </c>
      <c r="H29" s="19">
        <f>SUM(N39:N43)</f>
        <v>6.8</v>
      </c>
      <c r="K29" s="11" t="s">
        <v>121</v>
      </c>
      <c r="L29" t="s">
        <v>236</v>
      </c>
      <c r="M29" s="7">
        <v>5</v>
      </c>
      <c r="N29" s="9">
        <v>0.3</v>
      </c>
    </row>
    <row r="30" spans="1:14" x14ac:dyDescent="0.25">
      <c r="K30" s="12" t="s">
        <v>122</v>
      </c>
      <c r="L30" t="s">
        <v>130</v>
      </c>
    </row>
    <row r="31" spans="1:14" x14ac:dyDescent="0.25">
      <c r="K31" s="12" t="s">
        <v>122</v>
      </c>
      <c r="L31" t="s">
        <v>141</v>
      </c>
    </row>
    <row r="32" spans="1:14" x14ac:dyDescent="0.25">
      <c r="K32" s="12" t="s">
        <v>122</v>
      </c>
      <c r="L32" t="s">
        <v>104</v>
      </c>
      <c r="M32" s="7">
        <v>400</v>
      </c>
      <c r="N32" s="9">
        <v>4.7</v>
      </c>
    </row>
    <row r="33" spans="1:14" x14ac:dyDescent="0.25">
      <c r="K33" s="12" t="s">
        <v>122</v>
      </c>
      <c r="L33" t="s">
        <v>59</v>
      </c>
      <c r="M33" s="7">
        <v>14</v>
      </c>
      <c r="N33" s="9">
        <v>0.5</v>
      </c>
    </row>
    <row r="34" spans="1:14" x14ac:dyDescent="0.25">
      <c r="K34" s="12" t="s">
        <v>122</v>
      </c>
      <c r="L34" t="s">
        <v>18</v>
      </c>
      <c r="M34" s="7" t="s">
        <v>127</v>
      </c>
      <c r="N34" s="9">
        <v>0.6</v>
      </c>
    </row>
    <row r="35" spans="1:14" x14ac:dyDescent="0.25">
      <c r="K35" s="12"/>
      <c r="L35" t="s">
        <v>72</v>
      </c>
      <c r="M35" s="7">
        <v>8</v>
      </c>
      <c r="N35" s="9">
        <v>1</v>
      </c>
    </row>
    <row r="36" spans="1:14" x14ac:dyDescent="0.25">
      <c r="K36" s="12" t="s">
        <v>122</v>
      </c>
      <c r="L36" t="s">
        <v>40</v>
      </c>
      <c r="M36" s="7">
        <v>8</v>
      </c>
      <c r="N36" s="9">
        <v>0.5</v>
      </c>
    </row>
    <row r="37" spans="1:14" x14ac:dyDescent="0.25">
      <c r="K37" s="13" t="s">
        <v>123</v>
      </c>
      <c r="L37" t="s">
        <v>136</v>
      </c>
    </row>
    <row r="38" spans="1:14" x14ac:dyDescent="0.25">
      <c r="K38" s="13" t="s">
        <v>123</v>
      </c>
      <c r="L38" t="s">
        <v>140</v>
      </c>
    </row>
    <row r="39" spans="1:14" x14ac:dyDescent="0.25">
      <c r="K39" s="13" t="s">
        <v>123</v>
      </c>
      <c r="L39" t="s">
        <v>89</v>
      </c>
      <c r="M39" s="7">
        <v>330</v>
      </c>
      <c r="N39" s="9">
        <v>2.5</v>
      </c>
    </row>
    <row r="40" spans="1:14" x14ac:dyDescent="0.25">
      <c r="K40" s="13" t="s">
        <v>123</v>
      </c>
      <c r="L40" t="s">
        <v>59</v>
      </c>
      <c r="M40" s="7">
        <v>14</v>
      </c>
      <c r="N40" s="9">
        <v>0.5</v>
      </c>
    </row>
    <row r="41" spans="1:14" x14ac:dyDescent="0.25">
      <c r="K41" s="13" t="s">
        <v>123</v>
      </c>
      <c r="L41" t="s">
        <v>21</v>
      </c>
      <c r="M41" s="7" t="s">
        <v>139</v>
      </c>
      <c r="N41" s="9">
        <v>2.6</v>
      </c>
    </row>
    <row r="42" spans="1:14" x14ac:dyDescent="0.25">
      <c r="K42" s="13" t="s">
        <v>123</v>
      </c>
      <c r="L42" t="s">
        <v>236</v>
      </c>
      <c r="M42" s="7">
        <v>5</v>
      </c>
      <c r="N42" s="9">
        <v>0.3</v>
      </c>
    </row>
    <row r="43" spans="1:14" x14ac:dyDescent="0.25">
      <c r="L43" t="s">
        <v>47</v>
      </c>
      <c r="M43" s="7">
        <v>14</v>
      </c>
      <c r="N43" s="9">
        <v>0.9</v>
      </c>
    </row>
    <row r="45" spans="1:14" x14ac:dyDescent="0.25">
      <c r="A45" s="15" t="s">
        <v>150</v>
      </c>
      <c r="B45" s="15">
        <v>80</v>
      </c>
      <c r="C45" s="15">
        <v>20</v>
      </c>
      <c r="D45" s="15">
        <v>75</v>
      </c>
      <c r="E45" s="15">
        <v>40</v>
      </c>
      <c r="F45" s="15">
        <v>75</v>
      </c>
      <c r="G45" s="15">
        <v>30</v>
      </c>
      <c r="H45" s="15">
        <v>10</v>
      </c>
      <c r="I45" s="15">
        <v>30</v>
      </c>
      <c r="J45" s="15"/>
      <c r="K45" s="16"/>
      <c r="L45" s="15"/>
      <c r="M45" s="17"/>
      <c r="N45" s="18"/>
    </row>
    <row r="46" spans="1:14" x14ac:dyDescent="0.25">
      <c r="K46" s="11" t="s">
        <v>121</v>
      </c>
      <c r="L46" t="s">
        <v>142</v>
      </c>
    </row>
    <row r="47" spans="1:14" x14ac:dyDescent="0.25">
      <c r="C47" s="1" t="s">
        <v>85</v>
      </c>
      <c r="K47" s="11" t="s">
        <v>121</v>
      </c>
      <c r="L47" t="s">
        <v>143</v>
      </c>
    </row>
    <row r="48" spans="1:14" x14ac:dyDescent="0.25">
      <c r="C48" s="20" t="s">
        <v>2</v>
      </c>
      <c r="D48" s="20" t="s">
        <v>3</v>
      </c>
      <c r="E48" s="20" t="s">
        <v>133</v>
      </c>
      <c r="F48" s="20" t="s">
        <v>132</v>
      </c>
      <c r="G48" s="20" t="s">
        <v>134</v>
      </c>
      <c r="H48" s="20" t="s">
        <v>7</v>
      </c>
      <c r="K48" s="11" t="s">
        <v>121</v>
      </c>
      <c r="L48" t="s">
        <v>96</v>
      </c>
      <c r="M48" s="7">
        <v>390</v>
      </c>
      <c r="N48" s="9">
        <v>3.5</v>
      </c>
    </row>
    <row r="49" spans="2:14" x14ac:dyDescent="0.25">
      <c r="B49" s="11" t="s">
        <v>121</v>
      </c>
      <c r="C49">
        <v>24</v>
      </c>
      <c r="D49">
        <v>23</v>
      </c>
      <c r="E49">
        <v>22</v>
      </c>
      <c r="F49">
        <v>13</v>
      </c>
      <c r="G49">
        <f>SUM(C49:F49)</f>
        <v>82</v>
      </c>
      <c r="H49" s="19">
        <f>SUM(N48:N52)+N74</f>
        <v>9.4</v>
      </c>
      <c r="K49" s="11" t="s">
        <v>121</v>
      </c>
      <c r="L49" t="s">
        <v>62</v>
      </c>
      <c r="M49" s="7">
        <v>24</v>
      </c>
      <c r="N49" s="9">
        <v>1.3</v>
      </c>
    </row>
    <row r="50" spans="2:14" x14ac:dyDescent="0.25">
      <c r="B50" s="12" t="s">
        <v>122</v>
      </c>
      <c r="C50">
        <v>25</v>
      </c>
      <c r="D50">
        <v>22</v>
      </c>
      <c r="E50">
        <v>22</v>
      </c>
      <c r="F50">
        <v>13</v>
      </c>
      <c r="G50">
        <f t="shared" ref="G50:G52" si="2">SUM(C50:F50)</f>
        <v>82</v>
      </c>
      <c r="H50" s="19">
        <f>SUM(N55:N59)+N74</f>
        <v>9.7000000000000011</v>
      </c>
      <c r="K50" s="11" t="s">
        <v>121</v>
      </c>
      <c r="L50" t="s">
        <v>12</v>
      </c>
      <c r="M50" s="7" t="s">
        <v>131</v>
      </c>
      <c r="N50" s="9">
        <v>1.2</v>
      </c>
    </row>
    <row r="51" spans="2:14" x14ac:dyDescent="0.25">
      <c r="B51" s="13" t="s">
        <v>123</v>
      </c>
      <c r="C51">
        <v>24</v>
      </c>
      <c r="D51">
        <v>23</v>
      </c>
      <c r="E51">
        <v>22</v>
      </c>
      <c r="F51">
        <v>12</v>
      </c>
      <c r="G51">
        <f t="shared" si="2"/>
        <v>81</v>
      </c>
      <c r="H51" s="19">
        <f>SUM(N62:N66)+N74</f>
        <v>9.1</v>
      </c>
      <c r="K51" s="11" t="s">
        <v>121</v>
      </c>
      <c r="L51" t="s">
        <v>81</v>
      </c>
      <c r="M51" s="7">
        <v>9</v>
      </c>
      <c r="N51" s="9">
        <v>1.6</v>
      </c>
    </row>
    <row r="52" spans="2:14" x14ac:dyDescent="0.25">
      <c r="B52" s="14" t="s">
        <v>128</v>
      </c>
      <c r="C52">
        <v>24</v>
      </c>
      <c r="D52">
        <v>23</v>
      </c>
      <c r="E52">
        <v>22</v>
      </c>
      <c r="F52">
        <v>13</v>
      </c>
      <c r="G52">
        <f t="shared" si="2"/>
        <v>82</v>
      </c>
      <c r="H52" s="19">
        <f>SUM(N69:N74)</f>
        <v>8.5</v>
      </c>
      <c r="K52" s="11" t="s">
        <v>121</v>
      </c>
      <c r="L52" t="s">
        <v>44</v>
      </c>
      <c r="M52" s="7">
        <v>9</v>
      </c>
      <c r="N52" s="9">
        <v>0.8</v>
      </c>
    </row>
    <row r="53" spans="2:14" x14ac:dyDescent="0.25">
      <c r="K53" s="12" t="s">
        <v>122</v>
      </c>
      <c r="L53" t="s">
        <v>142</v>
      </c>
    </row>
    <row r="54" spans="2:14" x14ac:dyDescent="0.25">
      <c r="K54" s="12" t="s">
        <v>122</v>
      </c>
      <c r="L54" t="s">
        <v>143</v>
      </c>
    </row>
    <row r="55" spans="2:14" x14ac:dyDescent="0.25">
      <c r="K55" s="12" t="s">
        <v>122</v>
      </c>
      <c r="L55" t="s">
        <v>96</v>
      </c>
      <c r="M55" s="7">
        <v>390</v>
      </c>
      <c r="N55" s="9">
        <v>3.5</v>
      </c>
    </row>
    <row r="56" spans="2:14" x14ac:dyDescent="0.25">
      <c r="E56" t="s">
        <v>98</v>
      </c>
      <c r="K56" s="12" t="s">
        <v>122</v>
      </c>
      <c r="L56" t="s">
        <v>147</v>
      </c>
      <c r="M56" s="7">
        <v>25</v>
      </c>
      <c r="N56" s="9">
        <v>2.2000000000000002</v>
      </c>
    </row>
    <row r="57" spans="2:14" x14ac:dyDescent="0.25">
      <c r="K57" s="12" t="s">
        <v>122</v>
      </c>
      <c r="L57" t="s">
        <v>12</v>
      </c>
      <c r="M57" s="7" t="s">
        <v>131</v>
      </c>
      <c r="N57" s="9">
        <v>1.2</v>
      </c>
    </row>
    <row r="58" spans="2:14" x14ac:dyDescent="0.25">
      <c r="K58" s="12" t="s">
        <v>122</v>
      </c>
      <c r="L58" t="s">
        <v>72</v>
      </c>
      <c r="M58" s="7">
        <v>8</v>
      </c>
      <c r="N58" s="9">
        <v>1</v>
      </c>
    </row>
    <row r="59" spans="2:14" x14ac:dyDescent="0.25">
      <c r="K59" s="12" t="s">
        <v>122</v>
      </c>
      <c r="L59" t="s">
        <v>44</v>
      </c>
      <c r="M59" s="7">
        <v>9</v>
      </c>
      <c r="N59" s="9">
        <v>0.8</v>
      </c>
    </row>
    <row r="60" spans="2:14" x14ac:dyDescent="0.25">
      <c r="K60" s="13" t="s">
        <v>123</v>
      </c>
      <c r="L60" t="s">
        <v>142</v>
      </c>
    </row>
    <row r="61" spans="2:14" x14ac:dyDescent="0.25">
      <c r="K61" s="13" t="s">
        <v>123</v>
      </c>
      <c r="L61" t="s">
        <v>148</v>
      </c>
    </row>
    <row r="62" spans="2:14" x14ac:dyDescent="0.25">
      <c r="K62" s="13" t="s">
        <v>123</v>
      </c>
      <c r="L62" t="s">
        <v>96</v>
      </c>
      <c r="M62" s="7">
        <v>390</v>
      </c>
      <c r="N62" s="9">
        <v>3.5</v>
      </c>
    </row>
    <row r="63" spans="2:14" x14ac:dyDescent="0.25">
      <c r="K63" s="13" t="s">
        <v>123</v>
      </c>
      <c r="L63" t="s">
        <v>62</v>
      </c>
      <c r="M63" s="7">
        <v>24</v>
      </c>
      <c r="N63" s="9">
        <v>1.3</v>
      </c>
    </row>
    <row r="64" spans="2:14" x14ac:dyDescent="0.25">
      <c r="K64" s="13" t="s">
        <v>123</v>
      </c>
      <c r="L64" t="s">
        <v>12</v>
      </c>
      <c r="M64" s="7" t="s">
        <v>131</v>
      </c>
      <c r="N64" s="9">
        <v>1.2</v>
      </c>
    </row>
    <row r="65" spans="1:14" x14ac:dyDescent="0.25">
      <c r="K65" s="13" t="s">
        <v>123</v>
      </c>
      <c r="L65" t="s">
        <v>81</v>
      </c>
      <c r="M65" s="7">
        <v>9</v>
      </c>
      <c r="N65" s="9">
        <v>1.6</v>
      </c>
    </row>
    <row r="66" spans="1:14" x14ac:dyDescent="0.25">
      <c r="K66" s="13" t="s">
        <v>123</v>
      </c>
      <c r="L66" t="s">
        <v>40</v>
      </c>
      <c r="M66" s="7">
        <v>8</v>
      </c>
      <c r="N66" s="9">
        <v>0.5</v>
      </c>
    </row>
    <row r="67" spans="1:14" x14ac:dyDescent="0.25">
      <c r="K67" s="14" t="s">
        <v>128</v>
      </c>
      <c r="L67" t="s">
        <v>142</v>
      </c>
    </row>
    <row r="68" spans="1:14" x14ac:dyDescent="0.25">
      <c r="K68" s="14" t="s">
        <v>128</v>
      </c>
      <c r="L68" t="s">
        <v>149</v>
      </c>
    </row>
    <row r="69" spans="1:14" x14ac:dyDescent="0.25">
      <c r="K69" s="14" t="s">
        <v>128</v>
      </c>
      <c r="L69" t="s">
        <v>91</v>
      </c>
      <c r="M69" s="7">
        <v>380</v>
      </c>
      <c r="N69" s="9">
        <v>2.5</v>
      </c>
    </row>
    <row r="70" spans="1:14" x14ac:dyDescent="0.25">
      <c r="K70" s="14" t="s">
        <v>128</v>
      </c>
      <c r="L70" t="s">
        <v>145</v>
      </c>
      <c r="M70" s="7">
        <v>24</v>
      </c>
      <c r="N70" s="9">
        <v>1.4</v>
      </c>
    </row>
    <row r="71" spans="1:14" x14ac:dyDescent="0.25">
      <c r="K71" s="14" t="s">
        <v>128</v>
      </c>
      <c r="L71" t="s">
        <v>12</v>
      </c>
      <c r="M71" s="7" t="s">
        <v>131</v>
      </c>
      <c r="N71" s="9">
        <v>1.2</v>
      </c>
    </row>
    <row r="72" spans="1:14" x14ac:dyDescent="0.25">
      <c r="K72" s="14" t="s">
        <v>128</v>
      </c>
      <c r="L72" t="s">
        <v>81</v>
      </c>
      <c r="M72" s="7">
        <v>9</v>
      </c>
      <c r="N72" s="9">
        <v>1.6</v>
      </c>
    </row>
    <row r="73" spans="1:14" x14ac:dyDescent="0.25">
      <c r="K73" s="14" t="s">
        <v>128</v>
      </c>
      <c r="L73" t="s">
        <v>44</v>
      </c>
      <c r="M73" s="7">
        <v>9</v>
      </c>
      <c r="N73" s="9">
        <v>0.8</v>
      </c>
    </row>
    <row r="74" spans="1:14" x14ac:dyDescent="0.25">
      <c r="L74" t="s">
        <v>48</v>
      </c>
      <c r="M74" s="7">
        <v>16</v>
      </c>
      <c r="N74" s="9">
        <v>1</v>
      </c>
    </row>
    <row r="76" spans="1:14" x14ac:dyDescent="0.25">
      <c r="A76" s="15" t="s">
        <v>151</v>
      </c>
      <c r="B76" s="15">
        <v>110</v>
      </c>
      <c r="C76" s="15">
        <v>40</v>
      </c>
      <c r="D76" s="15">
        <v>110</v>
      </c>
      <c r="E76" s="15">
        <v>50</v>
      </c>
      <c r="F76" s="15">
        <v>110</v>
      </c>
      <c r="G76" s="15">
        <v>45</v>
      </c>
      <c r="H76" s="15">
        <v>15</v>
      </c>
      <c r="I76" s="15">
        <v>45</v>
      </c>
      <c r="J76" s="15"/>
      <c r="K76" s="16"/>
      <c r="L76" s="15"/>
      <c r="M76" s="17"/>
      <c r="N76" s="18"/>
    </row>
    <row r="77" spans="1:14" x14ac:dyDescent="0.25">
      <c r="K77" s="11" t="s">
        <v>121</v>
      </c>
      <c r="L77" t="s">
        <v>152</v>
      </c>
    </row>
    <row r="78" spans="1:14" x14ac:dyDescent="0.25">
      <c r="C78" s="1" t="s">
        <v>85</v>
      </c>
      <c r="K78" s="11" t="s">
        <v>121</v>
      </c>
      <c r="L78" t="s">
        <v>153</v>
      </c>
    </row>
    <row r="79" spans="1:14" x14ac:dyDescent="0.25">
      <c r="C79" s="20" t="s">
        <v>2</v>
      </c>
      <c r="D79" s="20" t="s">
        <v>3</v>
      </c>
      <c r="E79" s="20" t="s">
        <v>133</v>
      </c>
      <c r="F79" s="20" t="s">
        <v>132</v>
      </c>
      <c r="G79" s="20" t="s">
        <v>134</v>
      </c>
      <c r="H79" s="20" t="s">
        <v>7</v>
      </c>
      <c r="K79" s="11" t="s">
        <v>121</v>
      </c>
      <c r="L79" t="s">
        <v>92</v>
      </c>
      <c r="M79" s="7">
        <v>430</v>
      </c>
      <c r="N79" s="9">
        <v>3.5</v>
      </c>
    </row>
    <row r="80" spans="1:14" x14ac:dyDescent="0.25">
      <c r="B80" s="11" t="s">
        <v>121</v>
      </c>
      <c r="C80">
        <v>32</v>
      </c>
      <c r="D80">
        <v>48</v>
      </c>
      <c r="E80">
        <v>22</v>
      </c>
      <c r="F80">
        <v>17</v>
      </c>
      <c r="G80">
        <f>SUM(C80:F80)</f>
        <v>119</v>
      </c>
      <c r="H80" s="19">
        <f>SUM(N79:N82)+N101+N102</f>
        <v>19.800000000000004</v>
      </c>
      <c r="K80" s="11" t="s">
        <v>121</v>
      </c>
      <c r="L80" t="s">
        <v>154</v>
      </c>
      <c r="M80" s="7">
        <v>32</v>
      </c>
      <c r="N80" s="9">
        <v>2.9</v>
      </c>
    </row>
    <row r="81" spans="2:14" x14ac:dyDescent="0.25">
      <c r="B81" s="12" t="s">
        <v>122</v>
      </c>
      <c r="C81">
        <v>32</v>
      </c>
      <c r="D81">
        <v>41</v>
      </c>
      <c r="E81">
        <v>22</v>
      </c>
      <c r="F81">
        <v>19</v>
      </c>
      <c r="G81">
        <f t="shared" ref="G81:G82" si="3">SUM(C81:F81)</f>
        <v>114</v>
      </c>
      <c r="H81" s="19">
        <f>SUM(N85:N88)+N101+N102</f>
        <v>18.100000000000001</v>
      </c>
      <c r="K81" s="11" t="s">
        <v>121</v>
      </c>
      <c r="L81" t="s">
        <v>28</v>
      </c>
      <c r="M81" s="7" t="s">
        <v>156</v>
      </c>
      <c r="N81" s="9">
        <v>10.3</v>
      </c>
    </row>
    <row r="82" spans="2:14" x14ac:dyDescent="0.25">
      <c r="B82" s="13" t="s">
        <v>123</v>
      </c>
      <c r="C82">
        <v>28</v>
      </c>
      <c r="D82">
        <v>48</v>
      </c>
      <c r="E82">
        <v>22</v>
      </c>
      <c r="F82">
        <v>17</v>
      </c>
      <c r="G82">
        <f t="shared" si="3"/>
        <v>115</v>
      </c>
      <c r="H82" s="19">
        <f>SUM(N91:N94)+N101+N102</f>
        <v>18.700000000000003</v>
      </c>
      <c r="K82" s="11" t="s">
        <v>121</v>
      </c>
      <c r="L82" t="s">
        <v>73</v>
      </c>
      <c r="M82" s="7">
        <v>10</v>
      </c>
      <c r="N82" s="9">
        <v>1.3</v>
      </c>
    </row>
    <row r="83" spans="2:14" x14ac:dyDescent="0.25">
      <c r="B83" s="14" t="s">
        <v>128</v>
      </c>
      <c r="C83">
        <v>31</v>
      </c>
      <c r="D83">
        <v>48</v>
      </c>
      <c r="E83">
        <v>22</v>
      </c>
      <c r="F83">
        <v>17</v>
      </c>
      <c r="G83">
        <f>SUM(C83:F83)</f>
        <v>118</v>
      </c>
      <c r="H83" s="19">
        <f>SUM(N97:N102)</f>
        <v>18.700000000000003</v>
      </c>
      <c r="K83" s="12" t="s">
        <v>122</v>
      </c>
      <c r="L83" t="s">
        <v>152</v>
      </c>
    </row>
    <row r="84" spans="2:14" x14ac:dyDescent="0.25">
      <c r="K84" s="12" t="s">
        <v>122</v>
      </c>
      <c r="L84" t="s">
        <v>153</v>
      </c>
    </row>
    <row r="85" spans="2:14" x14ac:dyDescent="0.25">
      <c r="K85" s="12" t="s">
        <v>122</v>
      </c>
      <c r="L85" t="s">
        <v>92</v>
      </c>
      <c r="M85" s="7">
        <v>430</v>
      </c>
      <c r="N85" s="9">
        <v>3.5</v>
      </c>
    </row>
    <row r="86" spans="2:14" x14ac:dyDescent="0.25">
      <c r="K86" s="12" t="s">
        <v>122</v>
      </c>
      <c r="L86" t="s">
        <v>154</v>
      </c>
      <c r="M86" s="7">
        <v>32</v>
      </c>
      <c r="N86" s="9">
        <v>2.9</v>
      </c>
    </row>
    <row r="87" spans="2:14" x14ac:dyDescent="0.25">
      <c r="K87" s="12" t="s">
        <v>122</v>
      </c>
      <c r="L87" t="s">
        <v>157</v>
      </c>
      <c r="M87" s="7" t="s">
        <v>158</v>
      </c>
      <c r="N87" s="9">
        <v>8.3000000000000007</v>
      </c>
    </row>
    <row r="88" spans="2:14" x14ac:dyDescent="0.25">
      <c r="K88" s="12" t="s">
        <v>122</v>
      </c>
      <c r="L88" t="s">
        <v>81</v>
      </c>
      <c r="M88" s="7">
        <v>9</v>
      </c>
      <c r="N88" s="9">
        <v>1.6</v>
      </c>
    </row>
    <row r="89" spans="2:14" x14ac:dyDescent="0.25">
      <c r="K89" s="13" t="s">
        <v>123</v>
      </c>
      <c r="L89" t="s">
        <v>152</v>
      </c>
    </row>
    <row r="90" spans="2:14" x14ac:dyDescent="0.25">
      <c r="K90" s="13" t="s">
        <v>123</v>
      </c>
      <c r="L90" t="s">
        <v>155</v>
      </c>
    </row>
    <row r="91" spans="2:14" x14ac:dyDescent="0.25">
      <c r="K91" s="13" t="s">
        <v>123</v>
      </c>
      <c r="L91" t="s">
        <v>92</v>
      </c>
      <c r="M91" s="7">
        <v>430</v>
      </c>
      <c r="N91" s="9">
        <v>3.5</v>
      </c>
    </row>
    <row r="92" spans="2:14" x14ac:dyDescent="0.25">
      <c r="K92" s="13" t="s">
        <v>123</v>
      </c>
      <c r="L92" t="s">
        <v>144</v>
      </c>
      <c r="M92" s="7">
        <v>28</v>
      </c>
      <c r="N92" s="9">
        <v>1.8</v>
      </c>
    </row>
    <row r="93" spans="2:14" x14ac:dyDescent="0.25">
      <c r="K93" s="13" t="s">
        <v>123</v>
      </c>
      <c r="L93" t="s">
        <v>28</v>
      </c>
      <c r="M93" s="7" t="s">
        <v>156</v>
      </c>
      <c r="N93" s="9">
        <v>10.3</v>
      </c>
    </row>
    <row r="94" spans="2:14" x14ac:dyDescent="0.25">
      <c r="K94" s="13" t="s">
        <v>123</v>
      </c>
      <c r="L94" t="s">
        <v>73</v>
      </c>
      <c r="M94" s="7">
        <v>10</v>
      </c>
      <c r="N94" s="9">
        <v>1.3</v>
      </c>
    </row>
    <row r="95" spans="2:14" x14ac:dyDescent="0.25">
      <c r="K95" s="14" t="s">
        <v>128</v>
      </c>
      <c r="L95" t="s">
        <v>152</v>
      </c>
    </row>
    <row r="96" spans="2:14" x14ac:dyDescent="0.25">
      <c r="K96" s="14" t="s">
        <v>128</v>
      </c>
      <c r="L96" t="s">
        <v>153</v>
      </c>
    </row>
    <row r="97" spans="1:14" x14ac:dyDescent="0.25">
      <c r="K97" s="14" t="s">
        <v>128</v>
      </c>
      <c r="L97" t="s">
        <v>92</v>
      </c>
      <c r="M97" s="7">
        <v>430</v>
      </c>
      <c r="N97" s="9">
        <v>3.5</v>
      </c>
    </row>
    <row r="98" spans="1:14" x14ac:dyDescent="0.25">
      <c r="K98" s="14" t="s">
        <v>128</v>
      </c>
      <c r="L98" t="s">
        <v>159</v>
      </c>
      <c r="M98" s="7">
        <v>31</v>
      </c>
      <c r="N98" s="9">
        <v>1.8</v>
      </c>
    </row>
    <row r="99" spans="1:14" x14ac:dyDescent="0.25">
      <c r="K99" s="14" t="s">
        <v>128</v>
      </c>
      <c r="L99" t="s">
        <v>28</v>
      </c>
      <c r="M99" s="7" t="s">
        <v>156</v>
      </c>
      <c r="N99" s="9">
        <v>10.3</v>
      </c>
    </row>
    <row r="100" spans="1:14" x14ac:dyDescent="0.25">
      <c r="K100" s="14" t="s">
        <v>128</v>
      </c>
      <c r="L100" t="s">
        <v>73</v>
      </c>
      <c r="M100" s="7">
        <v>10</v>
      </c>
      <c r="N100" s="9">
        <v>1.3</v>
      </c>
    </row>
    <row r="101" spans="1:14" x14ac:dyDescent="0.25">
      <c r="L101" t="s">
        <v>44</v>
      </c>
      <c r="M101" s="7">
        <v>9</v>
      </c>
      <c r="N101" s="9">
        <v>0.8</v>
      </c>
    </row>
    <row r="102" spans="1:14" x14ac:dyDescent="0.25">
      <c r="L102" t="s">
        <v>49</v>
      </c>
      <c r="M102" s="7">
        <v>12</v>
      </c>
      <c r="N102" s="9">
        <v>1</v>
      </c>
    </row>
    <row r="104" spans="1:14" x14ac:dyDescent="0.25">
      <c r="A104" s="15" t="s">
        <v>160</v>
      </c>
      <c r="B104" s="15">
        <v>140</v>
      </c>
      <c r="C104" s="15">
        <v>60</v>
      </c>
      <c r="D104" s="15">
        <v>130</v>
      </c>
      <c r="E104" s="15">
        <v>80</v>
      </c>
      <c r="F104" s="15">
        <v>130</v>
      </c>
      <c r="G104" s="15">
        <v>60</v>
      </c>
      <c r="H104" s="15">
        <v>20</v>
      </c>
      <c r="I104" s="15">
        <v>70</v>
      </c>
      <c r="J104" s="15"/>
      <c r="K104" s="16"/>
      <c r="L104" s="15"/>
      <c r="M104" s="17"/>
      <c r="N104" s="18"/>
    </row>
    <row r="105" spans="1:14" x14ac:dyDescent="0.25">
      <c r="K105" s="11" t="s">
        <v>121</v>
      </c>
      <c r="L105" t="s">
        <v>152</v>
      </c>
    </row>
    <row r="106" spans="1:14" x14ac:dyDescent="0.25">
      <c r="C106" s="1" t="s">
        <v>85</v>
      </c>
      <c r="K106" s="11" t="s">
        <v>121</v>
      </c>
      <c r="L106" t="s">
        <v>153</v>
      </c>
    </row>
    <row r="107" spans="1:14" x14ac:dyDescent="0.25">
      <c r="C107" s="20" t="s">
        <v>2</v>
      </c>
      <c r="D107" s="20" t="s">
        <v>3</v>
      </c>
      <c r="E107" s="20" t="s">
        <v>133</v>
      </c>
      <c r="F107" s="20" t="s">
        <v>132</v>
      </c>
      <c r="G107" s="20" t="s">
        <v>134</v>
      </c>
      <c r="H107" s="20" t="s">
        <v>7</v>
      </c>
      <c r="K107" s="11" t="s">
        <v>121</v>
      </c>
      <c r="L107" t="s">
        <v>94</v>
      </c>
      <c r="M107" s="7">
        <v>480</v>
      </c>
      <c r="N107" s="9">
        <v>3.5</v>
      </c>
    </row>
    <row r="108" spans="1:14" x14ac:dyDescent="0.25">
      <c r="B108" s="11" t="s">
        <v>121</v>
      </c>
      <c r="C108">
        <v>48</v>
      </c>
      <c r="D108">
        <v>49</v>
      </c>
      <c r="E108">
        <f>12+19</f>
        <v>31</v>
      </c>
      <c r="F108">
        <v>21</v>
      </c>
      <c r="G108">
        <f>SUM(C108:F108)</f>
        <v>149</v>
      </c>
      <c r="H108" s="19">
        <f>SUM(N107:N110)+N129+N130</f>
        <v>22.200000000000003</v>
      </c>
      <c r="K108" s="11" t="s">
        <v>121</v>
      </c>
      <c r="L108" t="s">
        <v>69</v>
      </c>
      <c r="M108" s="7">
        <v>48</v>
      </c>
      <c r="N108" s="9">
        <v>3.2</v>
      </c>
    </row>
    <row r="109" spans="1:14" x14ac:dyDescent="0.25">
      <c r="B109" s="12" t="s">
        <v>122</v>
      </c>
      <c r="C109">
        <v>48</v>
      </c>
      <c r="D109">
        <v>49</v>
      </c>
      <c r="E109">
        <f>12+19</f>
        <v>31</v>
      </c>
      <c r="F109">
        <v>21</v>
      </c>
      <c r="G109">
        <f t="shared" ref="G109:G110" si="4">SUM(C109:F109)</f>
        <v>149</v>
      </c>
      <c r="H109" s="19">
        <f>SUM(N113:N116)+N129+N130</f>
        <v>22.200000000000003</v>
      </c>
      <c r="K109" s="11" t="s">
        <v>121</v>
      </c>
      <c r="L109" t="s">
        <v>30</v>
      </c>
      <c r="M109" s="7" t="s">
        <v>161</v>
      </c>
      <c r="N109" s="9">
        <v>11.6</v>
      </c>
    </row>
    <row r="110" spans="1:14" x14ac:dyDescent="0.25">
      <c r="B110" s="13" t="s">
        <v>123</v>
      </c>
      <c r="C110">
        <v>48</v>
      </c>
      <c r="D110">
        <v>49</v>
      </c>
      <c r="E110">
        <f>12+19</f>
        <v>31</v>
      </c>
      <c r="F110">
        <v>21</v>
      </c>
      <c r="G110">
        <f t="shared" si="4"/>
        <v>149</v>
      </c>
      <c r="H110" s="19">
        <f>SUM(N119:N122)+N129+N130</f>
        <v>20.8</v>
      </c>
      <c r="K110" s="11" t="s">
        <v>121</v>
      </c>
      <c r="L110" t="s">
        <v>81</v>
      </c>
      <c r="M110" s="7">
        <v>9</v>
      </c>
      <c r="N110" s="9">
        <v>1.6</v>
      </c>
    </row>
    <row r="111" spans="1:14" x14ac:dyDescent="0.25">
      <c r="B111" s="14" t="s">
        <v>128</v>
      </c>
      <c r="C111">
        <v>48</v>
      </c>
      <c r="D111">
        <v>49</v>
      </c>
      <c r="E111">
        <f>12+19</f>
        <v>31</v>
      </c>
      <c r="F111">
        <v>21</v>
      </c>
      <c r="G111">
        <f>SUM(C111:F111)</f>
        <v>149</v>
      </c>
      <c r="H111" s="19">
        <f>SUM(N125:N130)</f>
        <v>21.1</v>
      </c>
      <c r="K111" s="12" t="s">
        <v>122</v>
      </c>
      <c r="L111" t="s">
        <v>152</v>
      </c>
    </row>
    <row r="112" spans="1:14" x14ac:dyDescent="0.25">
      <c r="K112" s="12" t="s">
        <v>122</v>
      </c>
      <c r="L112" t="s">
        <v>155</v>
      </c>
    </row>
    <row r="113" spans="11:14" x14ac:dyDescent="0.25">
      <c r="K113" s="12" t="s">
        <v>122</v>
      </c>
      <c r="L113" t="s">
        <v>94</v>
      </c>
      <c r="M113" s="7">
        <v>480</v>
      </c>
      <c r="N113" s="9">
        <v>3.5</v>
      </c>
    </row>
    <row r="114" spans="11:14" x14ac:dyDescent="0.25">
      <c r="K114" s="12" t="s">
        <v>122</v>
      </c>
      <c r="L114" t="s">
        <v>69</v>
      </c>
      <c r="M114" s="7">
        <v>48</v>
      </c>
      <c r="N114" s="9">
        <v>3.2</v>
      </c>
    </row>
    <row r="115" spans="11:14" x14ac:dyDescent="0.25">
      <c r="K115" s="12" t="s">
        <v>122</v>
      </c>
      <c r="L115" t="s">
        <v>30</v>
      </c>
      <c r="M115" s="7" t="s">
        <v>161</v>
      </c>
      <c r="N115" s="9">
        <v>11.6</v>
      </c>
    </row>
    <row r="116" spans="11:14" x14ac:dyDescent="0.25">
      <c r="K116" s="12" t="s">
        <v>122</v>
      </c>
      <c r="L116" t="s">
        <v>81</v>
      </c>
      <c r="M116" s="7">
        <v>9</v>
      </c>
      <c r="N116" s="9">
        <v>1.6</v>
      </c>
    </row>
    <row r="117" spans="11:14" x14ac:dyDescent="0.25">
      <c r="K117" s="13" t="s">
        <v>123</v>
      </c>
      <c r="L117" t="s">
        <v>152</v>
      </c>
    </row>
    <row r="118" spans="11:14" x14ac:dyDescent="0.25">
      <c r="K118" s="13" t="s">
        <v>123</v>
      </c>
      <c r="L118" t="s">
        <v>153</v>
      </c>
    </row>
    <row r="119" spans="11:14" x14ac:dyDescent="0.25">
      <c r="K119" s="13" t="s">
        <v>123</v>
      </c>
      <c r="L119" t="s">
        <v>94</v>
      </c>
      <c r="M119" s="7">
        <v>480</v>
      </c>
      <c r="N119" s="9">
        <v>3.5</v>
      </c>
    </row>
    <row r="120" spans="11:14" x14ac:dyDescent="0.25">
      <c r="K120" s="13" t="s">
        <v>123</v>
      </c>
      <c r="L120" t="s">
        <v>162</v>
      </c>
      <c r="M120" s="7">
        <v>48</v>
      </c>
      <c r="N120" s="9">
        <v>1.8</v>
      </c>
    </row>
    <row r="121" spans="11:14" x14ac:dyDescent="0.25">
      <c r="K121" s="13" t="s">
        <v>123</v>
      </c>
      <c r="L121" t="s">
        <v>30</v>
      </c>
      <c r="M121" s="7" t="s">
        <v>161</v>
      </c>
      <c r="N121" s="9">
        <v>11.6</v>
      </c>
    </row>
    <row r="122" spans="11:14" x14ac:dyDescent="0.25">
      <c r="K122" s="13" t="s">
        <v>123</v>
      </c>
      <c r="L122" t="s">
        <v>81</v>
      </c>
      <c r="M122" s="7">
        <v>9</v>
      </c>
      <c r="N122" s="9">
        <v>1.6</v>
      </c>
    </row>
    <row r="123" spans="11:14" x14ac:dyDescent="0.25">
      <c r="K123" s="14" t="s">
        <v>128</v>
      </c>
      <c r="L123" t="s">
        <v>152</v>
      </c>
    </row>
    <row r="124" spans="11:14" x14ac:dyDescent="0.25">
      <c r="K124" s="14" t="s">
        <v>128</v>
      </c>
      <c r="L124" t="s">
        <v>153</v>
      </c>
    </row>
    <row r="125" spans="11:14" x14ac:dyDescent="0.25">
      <c r="K125" s="14" t="s">
        <v>128</v>
      </c>
      <c r="L125" t="s">
        <v>94</v>
      </c>
      <c r="M125" s="7">
        <v>480</v>
      </c>
      <c r="N125" s="9">
        <v>3.5</v>
      </c>
    </row>
    <row r="126" spans="11:14" x14ac:dyDescent="0.25">
      <c r="K126" s="14" t="s">
        <v>128</v>
      </c>
      <c r="L126" t="s">
        <v>69</v>
      </c>
      <c r="M126" s="7">
        <v>48</v>
      </c>
      <c r="N126" s="9">
        <v>3.2</v>
      </c>
    </row>
    <row r="127" spans="11:14" x14ac:dyDescent="0.25">
      <c r="K127" s="14" t="s">
        <v>128</v>
      </c>
      <c r="L127" t="s">
        <v>163</v>
      </c>
      <c r="M127" s="7" t="s">
        <v>161</v>
      </c>
      <c r="N127" s="9">
        <v>10.5</v>
      </c>
    </row>
    <row r="128" spans="11:14" x14ac:dyDescent="0.25">
      <c r="K128" s="14" t="s">
        <v>128</v>
      </c>
      <c r="L128" t="s">
        <v>81</v>
      </c>
      <c r="M128" s="7">
        <v>9</v>
      </c>
      <c r="N128" s="9">
        <v>1.6</v>
      </c>
    </row>
    <row r="129" spans="1:16" x14ac:dyDescent="0.25">
      <c r="L129" t="s">
        <v>44</v>
      </c>
      <c r="M129" s="7">
        <v>9</v>
      </c>
      <c r="N129" s="9">
        <v>0.8</v>
      </c>
    </row>
    <row r="130" spans="1:16" x14ac:dyDescent="0.25">
      <c r="L130" t="s">
        <v>50</v>
      </c>
      <c r="M130" s="7">
        <v>19</v>
      </c>
      <c r="N130" s="9">
        <v>1.5</v>
      </c>
    </row>
    <row r="132" spans="1:16" x14ac:dyDescent="0.25">
      <c r="A132" s="15" t="s">
        <v>164</v>
      </c>
      <c r="B132" s="15">
        <v>80</v>
      </c>
      <c r="C132" s="15">
        <v>90</v>
      </c>
      <c r="D132" s="15">
        <v>100</v>
      </c>
      <c r="E132" s="15">
        <v>45</v>
      </c>
      <c r="F132" s="15">
        <v>110</v>
      </c>
      <c r="G132" s="15">
        <v>45</v>
      </c>
      <c r="H132" s="15">
        <v>15</v>
      </c>
      <c r="I132" s="15">
        <v>40</v>
      </c>
      <c r="J132" s="15"/>
      <c r="K132" s="16"/>
      <c r="L132" s="15"/>
      <c r="M132" s="17"/>
      <c r="N132" s="18"/>
    </row>
    <row r="133" spans="1:16" x14ac:dyDescent="0.25">
      <c r="K133" s="11" t="s">
        <v>121</v>
      </c>
      <c r="L133" t="s">
        <v>155</v>
      </c>
    </row>
    <row r="134" spans="1:16" x14ac:dyDescent="0.25">
      <c r="C134" s="1" t="s">
        <v>85</v>
      </c>
      <c r="K134" s="11" t="s">
        <v>121</v>
      </c>
      <c r="L134" t="s">
        <v>165</v>
      </c>
    </row>
    <row r="135" spans="1:16" x14ac:dyDescent="0.25">
      <c r="C135" s="20" t="s">
        <v>2</v>
      </c>
      <c r="D135" s="20" t="s">
        <v>3</v>
      </c>
      <c r="E135" s="20" t="s">
        <v>133</v>
      </c>
      <c r="F135" s="20" t="s">
        <v>132</v>
      </c>
      <c r="G135" s="20" t="s">
        <v>134</v>
      </c>
      <c r="H135" s="20" t="s">
        <v>7</v>
      </c>
      <c r="K135" s="11" t="s">
        <v>121</v>
      </c>
      <c r="L135" s="21" t="s">
        <v>104</v>
      </c>
      <c r="M135" s="7">
        <v>400</v>
      </c>
      <c r="N135" s="9">
        <v>4.7</v>
      </c>
    </row>
    <row r="136" spans="1:16" x14ac:dyDescent="0.25">
      <c r="B136" s="11" t="s">
        <v>121</v>
      </c>
      <c r="C136">
        <v>24</v>
      </c>
      <c r="D136">
        <v>26</v>
      </c>
      <c r="E136">
        <v>22</v>
      </c>
      <c r="F136">
        <v>15</v>
      </c>
      <c r="G136">
        <f>SUM(C136:F136)</f>
        <v>87</v>
      </c>
      <c r="H136" s="19">
        <f>SUM(N135:N139)+N154</f>
        <v>11.8</v>
      </c>
      <c r="K136" s="11" t="s">
        <v>121</v>
      </c>
      <c r="L136" t="s">
        <v>62</v>
      </c>
      <c r="M136" s="7">
        <v>24</v>
      </c>
      <c r="N136" s="9">
        <v>1.3</v>
      </c>
    </row>
    <row r="137" spans="1:16" x14ac:dyDescent="0.25">
      <c r="B137" s="12" t="s">
        <v>122</v>
      </c>
      <c r="C137">
        <v>24</v>
      </c>
      <c r="D137">
        <v>26</v>
      </c>
      <c r="E137">
        <v>22</v>
      </c>
      <c r="F137">
        <v>15</v>
      </c>
      <c r="G137">
        <f t="shared" ref="G137" si="5">SUM(C137:F137)</f>
        <v>87</v>
      </c>
      <c r="H137" s="19">
        <f>SUM(N142:N146)+N154</f>
        <v>11</v>
      </c>
      <c r="K137" s="11" t="s">
        <v>121</v>
      </c>
      <c r="L137" t="s">
        <v>21</v>
      </c>
      <c r="M137" s="7" t="s">
        <v>139</v>
      </c>
      <c r="N137" s="9">
        <v>1.2</v>
      </c>
    </row>
    <row r="138" spans="1:16" x14ac:dyDescent="0.25">
      <c r="B138" s="13" t="s">
        <v>123</v>
      </c>
      <c r="C138">
        <v>24</v>
      </c>
      <c r="D138">
        <v>26</v>
      </c>
      <c r="E138">
        <v>22</v>
      </c>
      <c r="F138">
        <v>15</v>
      </c>
      <c r="G138">
        <f>SUM(C138:F138)</f>
        <v>87</v>
      </c>
      <c r="H138" s="19">
        <f>SUM(N147:N154)</f>
        <v>11.8</v>
      </c>
      <c r="K138" s="11" t="s">
        <v>121</v>
      </c>
      <c r="L138" t="s">
        <v>82</v>
      </c>
      <c r="M138" s="7" t="s">
        <v>169</v>
      </c>
      <c r="N138" s="9">
        <v>2.2999999999999998</v>
      </c>
    </row>
    <row r="139" spans="1:16" x14ac:dyDescent="0.25">
      <c r="K139" s="11" t="s">
        <v>121</v>
      </c>
      <c r="L139" t="s">
        <v>44</v>
      </c>
      <c r="M139" s="7">
        <v>9</v>
      </c>
      <c r="N139" s="9">
        <v>0.8</v>
      </c>
    </row>
    <row r="140" spans="1:16" x14ac:dyDescent="0.25">
      <c r="K140" s="12" t="s">
        <v>122</v>
      </c>
      <c r="L140" t="s">
        <v>153</v>
      </c>
      <c r="O140" s="3"/>
      <c r="P140" s="3"/>
    </row>
    <row r="141" spans="1:16" x14ac:dyDescent="0.25">
      <c r="K141" s="12" t="s">
        <v>122</v>
      </c>
      <c r="L141" t="s">
        <v>165</v>
      </c>
    </row>
    <row r="142" spans="1:16" x14ac:dyDescent="0.25">
      <c r="D142" s="3"/>
      <c r="E142" s="3"/>
      <c r="F142" s="3"/>
      <c r="G142" s="3"/>
      <c r="K142" s="12" t="s">
        <v>122</v>
      </c>
      <c r="L142" s="21" t="s">
        <v>104</v>
      </c>
      <c r="M142" s="7">
        <v>400</v>
      </c>
      <c r="N142" s="9">
        <v>4.7</v>
      </c>
    </row>
    <row r="143" spans="1:16" x14ac:dyDescent="0.25">
      <c r="K143" s="12" t="s">
        <v>122</v>
      </c>
      <c r="L143" t="s">
        <v>62</v>
      </c>
      <c r="M143" s="7">
        <v>24</v>
      </c>
      <c r="N143" s="9">
        <v>1.3</v>
      </c>
    </row>
    <row r="144" spans="1:16" x14ac:dyDescent="0.25">
      <c r="K144" s="12" t="s">
        <v>122</v>
      </c>
      <c r="L144" t="s">
        <v>21</v>
      </c>
      <c r="M144" s="7" t="s">
        <v>139</v>
      </c>
      <c r="N144" s="9">
        <v>1.2</v>
      </c>
    </row>
    <row r="145" spans="1:14" x14ac:dyDescent="0.25">
      <c r="K145" s="12" t="s">
        <v>122</v>
      </c>
      <c r="L145" t="s">
        <v>75</v>
      </c>
      <c r="M145" s="7" t="s">
        <v>171</v>
      </c>
      <c r="N145" s="9">
        <v>1.8</v>
      </c>
    </row>
    <row r="146" spans="1:14" x14ac:dyDescent="0.25">
      <c r="K146" s="12" t="s">
        <v>122</v>
      </c>
      <c r="L146" t="s">
        <v>42</v>
      </c>
      <c r="M146" s="7">
        <v>14</v>
      </c>
      <c r="N146" s="9">
        <v>0.5</v>
      </c>
    </row>
    <row r="147" spans="1:14" x14ac:dyDescent="0.25">
      <c r="K147" s="13" t="s">
        <v>123</v>
      </c>
      <c r="L147" t="s">
        <v>155</v>
      </c>
    </row>
    <row r="148" spans="1:14" x14ac:dyDescent="0.25">
      <c r="K148" s="13" t="s">
        <v>123</v>
      </c>
      <c r="L148" t="s">
        <v>165</v>
      </c>
    </row>
    <row r="149" spans="1:14" x14ac:dyDescent="0.25">
      <c r="K149" s="13" t="s">
        <v>123</v>
      </c>
      <c r="L149" s="21" t="s">
        <v>104</v>
      </c>
      <c r="M149" s="7">
        <v>400</v>
      </c>
      <c r="N149" s="9">
        <v>4.7</v>
      </c>
    </row>
    <row r="150" spans="1:14" x14ac:dyDescent="0.25">
      <c r="K150" s="13" t="s">
        <v>123</v>
      </c>
      <c r="L150" t="s">
        <v>62</v>
      </c>
      <c r="M150" s="7">
        <v>24</v>
      </c>
      <c r="N150" s="9">
        <v>1.3</v>
      </c>
    </row>
    <row r="151" spans="1:14" x14ac:dyDescent="0.25">
      <c r="K151" s="13" t="s">
        <v>123</v>
      </c>
      <c r="L151" t="s">
        <v>21</v>
      </c>
      <c r="M151" s="7" t="s">
        <v>139</v>
      </c>
      <c r="N151" s="9">
        <v>1.2</v>
      </c>
    </row>
    <row r="152" spans="1:14" x14ac:dyDescent="0.25">
      <c r="K152" s="13" t="s">
        <v>123</v>
      </c>
      <c r="L152" t="s">
        <v>82</v>
      </c>
      <c r="M152" s="7" t="s">
        <v>169</v>
      </c>
      <c r="N152" s="9">
        <v>2.2999999999999998</v>
      </c>
    </row>
    <row r="153" spans="1:14" x14ac:dyDescent="0.25">
      <c r="K153" s="13" t="s">
        <v>123</v>
      </c>
      <c r="L153" t="s">
        <v>44</v>
      </c>
      <c r="M153" s="7">
        <v>9</v>
      </c>
      <c r="N153" s="9">
        <v>0.8</v>
      </c>
    </row>
    <row r="154" spans="1:14" x14ac:dyDescent="0.25">
      <c r="L154" t="s">
        <v>50</v>
      </c>
      <c r="M154" s="7">
        <v>19</v>
      </c>
      <c r="N154" s="9">
        <v>1.5</v>
      </c>
    </row>
    <row r="156" spans="1:14" x14ac:dyDescent="0.25">
      <c r="L156" t="s">
        <v>170</v>
      </c>
    </row>
    <row r="157" spans="1:14" x14ac:dyDescent="0.25">
      <c r="L157" t="s">
        <v>167</v>
      </c>
    </row>
    <row r="159" spans="1:14" x14ac:dyDescent="0.25">
      <c r="A159" s="15" t="s">
        <v>172</v>
      </c>
      <c r="B159" s="15">
        <v>90</v>
      </c>
      <c r="C159" s="15">
        <v>130</v>
      </c>
      <c r="D159" s="15">
        <v>130</v>
      </c>
      <c r="E159" s="15">
        <v>70</v>
      </c>
      <c r="F159" s="15">
        <v>130</v>
      </c>
      <c r="G159" s="15">
        <v>60</v>
      </c>
      <c r="H159" s="15">
        <v>20</v>
      </c>
      <c r="I159" s="15">
        <v>60</v>
      </c>
      <c r="J159" s="15"/>
      <c r="K159" s="16"/>
      <c r="L159" s="15"/>
      <c r="M159" s="17"/>
      <c r="N159" s="18"/>
    </row>
    <row r="160" spans="1:14" x14ac:dyDescent="0.25">
      <c r="K160" s="11" t="s">
        <v>121</v>
      </c>
      <c r="L160" t="s">
        <v>155</v>
      </c>
    </row>
    <row r="161" spans="2:16" x14ac:dyDescent="0.25">
      <c r="C161" s="1" t="s">
        <v>85</v>
      </c>
      <c r="K161" s="11" t="s">
        <v>121</v>
      </c>
      <c r="L161" t="s">
        <v>152</v>
      </c>
    </row>
    <row r="162" spans="2:16" x14ac:dyDescent="0.25">
      <c r="C162" s="20" t="s">
        <v>2</v>
      </c>
      <c r="D162" s="20" t="s">
        <v>3</v>
      </c>
      <c r="E162" s="20" t="s">
        <v>133</v>
      </c>
      <c r="F162" s="20" t="s">
        <v>132</v>
      </c>
      <c r="G162" s="20" t="s">
        <v>134</v>
      </c>
      <c r="H162" s="20" t="s">
        <v>7</v>
      </c>
      <c r="K162" s="11" t="s">
        <v>121</v>
      </c>
      <c r="L162" t="s">
        <v>106</v>
      </c>
      <c r="M162" s="7">
        <v>440</v>
      </c>
      <c r="N162" s="9">
        <v>4.7</v>
      </c>
    </row>
    <row r="163" spans="2:16" x14ac:dyDescent="0.25">
      <c r="B163" s="11" t="s">
        <v>121</v>
      </c>
      <c r="C163">
        <v>30</v>
      </c>
      <c r="D163">
        <f>32+16</f>
        <v>48</v>
      </c>
      <c r="E163">
        <v>29</v>
      </c>
      <c r="F163">
        <v>23</v>
      </c>
      <c r="G163">
        <f>SUM(C163:F163)</f>
        <v>130</v>
      </c>
      <c r="H163" s="19">
        <f>SUM(N162:N165)+N184+N185</f>
        <v>21.1</v>
      </c>
      <c r="K163" s="11" t="s">
        <v>121</v>
      </c>
      <c r="L163" t="s">
        <v>166</v>
      </c>
      <c r="M163" s="7">
        <v>30</v>
      </c>
      <c r="N163" s="9">
        <v>3.5</v>
      </c>
    </row>
    <row r="164" spans="2:16" x14ac:dyDescent="0.25">
      <c r="B164" s="12" t="s">
        <v>122</v>
      </c>
      <c r="C164">
        <v>30</v>
      </c>
      <c r="D164">
        <f>32+16</f>
        <v>48</v>
      </c>
      <c r="E164">
        <v>29</v>
      </c>
      <c r="F164">
        <v>23</v>
      </c>
      <c r="G164">
        <f t="shared" ref="G164:G165" si="6">SUM(C164:F164)</f>
        <v>130</v>
      </c>
      <c r="H164" s="19">
        <f>SUM(N168:N171)+N184+N185</f>
        <v>21</v>
      </c>
      <c r="K164" s="11" t="s">
        <v>121</v>
      </c>
      <c r="L164" t="s">
        <v>157</v>
      </c>
      <c r="M164" s="7" t="s">
        <v>158</v>
      </c>
      <c r="N164" s="9">
        <v>8.3000000000000007</v>
      </c>
    </row>
    <row r="165" spans="2:16" x14ac:dyDescent="0.25">
      <c r="B165" s="13" t="s">
        <v>123</v>
      </c>
      <c r="C165">
        <v>30</v>
      </c>
      <c r="D165">
        <f>32+16</f>
        <v>48</v>
      </c>
      <c r="E165">
        <v>29</v>
      </c>
      <c r="F165">
        <v>23</v>
      </c>
      <c r="G165">
        <f t="shared" si="6"/>
        <v>130</v>
      </c>
      <c r="H165" s="19">
        <f>SUM(N174:N177)+N184+N185</f>
        <v>19.8</v>
      </c>
      <c r="K165" s="11" t="s">
        <v>121</v>
      </c>
      <c r="L165" t="s">
        <v>82</v>
      </c>
      <c r="M165" s="7" t="s">
        <v>169</v>
      </c>
      <c r="N165" s="9">
        <v>2.2999999999999998</v>
      </c>
    </row>
    <row r="166" spans="2:16" x14ac:dyDescent="0.25">
      <c r="B166" s="14" t="s">
        <v>128</v>
      </c>
      <c r="C166">
        <v>31</v>
      </c>
      <c r="D166">
        <v>46</v>
      </c>
      <c r="E166">
        <v>29</v>
      </c>
      <c r="F166">
        <v>23</v>
      </c>
      <c r="G166">
        <f t="shared" ref="G166" si="7">SUM(C166:F166)</f>
        <v>129</v>
      </c>
      <c r="H166" s="19">
        <f>SUM(N178:N185)</f>
        <v>20.7</v>
      </c>
      <c r="K166" s="12" t="s">
        <v>122</v>
      </c>
      <c r="L166" t="s">
        <v>153</v>
      </c>
    </row>
    <row r="167" spans="2:16" x14ac:dyDescent="0.25">
      <c r="K167" s="12" t="s">
        <v>122</v>
      </c>
      <c r="L167" t="s">
        <v>152</v>
      </c>
      <c r="O167" s="3"/>
      <c r="P167" s="3"/>
    </row>
    <row r="168" spans="2:16" x14ac:dyDescent="0.25">
      <c r="K168" s="12" t="s">
        <v>122</v>
      </c>
      <c r="L168" t="s">
        <v>106</v>
      </c>
      <c r="M168" s="7">
        <v>440</v>
      </c>
      <c r="N168" s="9">
        <v>4.7</v>
      </c>
    </row>
    <row r="169" spans="2:16" x14ac:dyDescent="0.25">
      <c r="K169" s="12" t="s">
        <v>122</v>
      </c>
      <c r="L169" t="s">
        <v>67</v>
      </c>
      <c r="M169" s="7">
        <v>30</v>
      </c>
      <c r="N169" s="9">
        <v>3.4</v>
      </c>
    </row>
    <row r="170" spans="2:16" x14ac:dyDescent="0.25">
      <c r="K170" s="12" t="s">
        <v>122</v>
      </c>
      <c r="L170" t="s">
        <v>157</v>
      </c>
      <c r="M170" s="7" t="s">
        <v>158</v>
      </c>
      <c r="N170" s="9">
        <v>8.3000000000000007</v>
      </c>
    </row>
    <row r="171" spans="2:16" x14ac:dyDescent="0.25">
      <c r="K171" s="12" t="s">
        <v>122</v>
      </c>
      <c r="L171" t="s">
        <v>77</v>
      </c>
      <c r="M171" s="7" t="s">
        <v>169</v>
      </c>
      <c r="N171" s="9">
        <v>2.2999999999999998</v>
      </c>
    </row>
    <row r="172" spans="2:16" x14ac:dyDescent="0.25">
      <c r="K172" s="13" t="s">
        <v>123</v>
      </c>
      <c r="L172" t="s">
        <v>155</v>
      </c>
    </row>
    <row r="173" spans="2:16" x14ac:dyDescent="0.25">
      <c r="D173" s="3"/>
      <c r="E173" s="3"/>
      <c r="F173" s="3"/>
      <c r="G173" s="3"/>
      <c r="K173" s="13" t="s">
        <v>123</v>
      </c>
      <c r="L173" t="s">
        <v>152</v>
      </c>
    </row>
    <row r="174" spans="2:16" x14ac:dyDescent="0.25">
      <c r="D174" s="3"/>
      <c r="E174" s="3"/>
      <c r="F174" s="3"/>
      <c r="G174" s="3"/>
      <c r="K174" s="13" t="s">
        <v>123</v>
      </c>
      <c r="L174" t="s">
        <v>92</v>
      </c>
      <c r="M174" s="7">
        <v>430</v>
      </c>
      <c r="N174" s="9">
        <v>3.5</v>
      </c>
    </row>
    <row r="175" spans="2:16" x14ac:dyDescent="0.25">
      <c r="C175" s="21"/>
      <c r="D175" s="3"/>
      <c r="E175" s="3"/>
      <c r="F175" s="3"/>
      <c r="G175" s="3"/>
      <c r="K175" s="13" t="s">
        <v>123</v>
      </c>
      <c r="L175" t="s">
        <v>67</v>
      </c>
      <c r="M175" s="7">
        <v>30</v>
      </c>
      <c r="N175" s="9">
        <v>3.4</v>
      </c>
    </row>
    <row r="176" spans="2:16" x14ac:dyDescent="0.25">
      <c r="K176" s="13" t="s">
        <v>123</v>
      </c>
      <c r="L176" t="s">
        <v>157</v>
      </c>
      <c r="M176" s="7" t="s">
        <v>158</v>
      </c>
      <c r="N176" s="9">
        <v>8.3000000000000007</v>
      </c>
    </row>
    <row r="177" spans="1:14" x14ac:dyDescent="0.25">
      <c r="K177" s="13" t="s">
        <v>123</v>
      </c>
      <c r="L177" t="s">
        <v>77</v>
      </c>
      <c r="M177" s="7" t="s">
        <v>169</v>
      </c>
      <c r="N177" s="9">
        <v>2.2999999999999998</v>
      </c>
    </row>
    <row r="178" spans="1:14" x14ac:dyDescent="0.25">
      <c r="K178" s="14" t="s">
        <v>128</v>
      </c>
      <c r="L178" t="s">
        <v>153</v>
      </c>
    </row>
    <row r="179" spans="1:14" x14ac:dyDescent="0.25">
      <c r="K179" s="14" t="s">
        <v>128</v>
      </c>
      <c r="L179" t="s">
        <v>152</v>
      </c>
    </row>
    <row r="180" spans="1:14" x14ac:dyDescent="0.25">
      <c r="K180" s="14" t="s">
        <v>128</v>
      </c>
      <c r="L180" t="s">
        <v>106</v>
      </c>
      <c r="M180" s="7">
        <v>440</v>
      </c>
      <c r="N180" s="9">
        <v>4.7</v>
      </c>
    </row>
    <row r="181" spans="1:14" x14ac:dyDescent="0.25">
      <c r="K181" s="14" t="s">
        <v>128</v>
      </c>
      <c r="L181" t="s">
        <v>159</v>
      </c>
      <c r="M181" s="7">
        <v>31</v>
      </c>
      <c r="N181" s="9">
        <v>1.8</v>
      </c>
    </row>
    <row r="182" spans="1:14" x14ac:dyDescent="0.25">
      <c r="K182" s="14" t="s">
        <v>128</v>
      </c>
      <c r="L182" t="s">
        <v>163</v>
      </c>
      <c r="M182" s="7" t="s">
        <v>237</v>
      </c>
      <c r="N182" s="9">
        <v>10.5</v>
      </c>
    </row>
    <row r="183" spans="1:14" x14ac:dyDescent="0.25">
      <c r="K183" s="14" t="s">
        <v>128</v>
      </c>
      <c r="L183" t="s">
        <v>76</v>
      </c>
      <c r="M183" s="7" t="s">
        <v>176</v>
      </c>
      <c r="N183" s="9">
        <v>1.4</v>
      </c>
    </row>
    <row r="184" spans="1:14" x14ac:dyDescent="0.25">
      <c r="L184" t="s">
        <v>44</v>
      </c>
      <c r="M184" s="7">
        <v>9</v>
      </c>
      <c r="N184" s="9">
        <v>0.8</v>
      </c>
    </row>
    <row r="185" spans="1:14" x14ac:dyDescent="0.25">
      <c r="L185" t="s">
        <v>50</v>
      </c>
      <c r="M185" s="7">
        <v>19</v>
      </c>
      <c r="N185" s="9">
        <v>1.5</v>
      </c>
    </row>
    <row r="187" spans="1:14" x14ac:dyDescent="0.25">
      <c r="L187" t="s">
        <v>177</v>
      </c>
    </row>
    <row r="188" spans="1:14" x14ac:dyDescent="0.25">
      <c r="L188" t="s">
        <v>175</v>
      </c>
    </row>
    <row r="190" spans="1:14" x14ac:dyDescent="0.25">
      <c r="A190" s="15" t="s">
        <v>178</v>
      </c>
      <c r="B190" s="15">
        <v>50</v>
      </c>
      <c r="C190" s="15">
        <v>10</v>
      </c>
      <c r="D190" s="15">
        <v>30</v>
      </c>
      <c r="E190" s="15">
        <v>15</v>
      </c>
      <c r="F190" s="15">
        <v>20</v>
      </c>
      <c r="G190" s="15">
        <v>20</v>
      </c>
      <c r="H190" s="15">
        <v>5</v>
      </c>
      <c r="I190" s="15">
        <v>45</v>
      </c>
      <c r="J190" s="15"/>
      <c r="K190" s="16"/>
      <c r="L190" s="15"/>
      <c r="M190" s="17"/>
      <c r="N190" s="18"/>
    </row>
    <row r="191" spans="1:14" x14ac:dyDescent="0.25">
      <c r="K191" s="11" t="s">
        <v>121</v>
      </c>
      <c r="L191" t="s">
        <v>140</v>
      </c>
    </row>
    <row r="192" spans="1:14" x14ac:dyDescent="0.25">
      <c r="C192" s="1" t="s">
        <v>85</v>
      </c>
      <c r="K192" s="11" t="s">
        <v>121</v>
      </c>
      <c r="L192" t="s">
        <v>179</v>
      </c>
    </row>
    <row r="193" spans="2:14" x14ac:dyDescent="0.25">
      <c r="C193" s="20" t="s">
        <v>2</v>
      </c>
      <c r="D193" s="20" t="s">
        <v>3</v>
      </c>
      <c r="E193" s="20" t="s">
        <v>133</v>
      </c>
      <c r="F193" s="20" t="s">
        <v>132</v>
      </c>
      <c r="G193" s="20" t="s">
        <v>134</v>
      </c>
      <c r="H193" s="20" t="s">
        <v>7</v>
      </c>
      <c r="K193" s="11" t="s">
        <v>121</v>
      </c>
      <c r="L193" t="s">
        <v>179</v>
      </c>
    </row>
    <row r="194" spans="2:14" x14ac:dyDescent="0.25">
      <c r="B194" s="11" t="s">
        <v>121</v>
      </c>
      <c r="C194">
        <v>6</v>
      </c>
      <c r="D194">
        <v>8</v>
      </c>
      <c r="E194">
        <v>15</v>
      </c>
      <c r="F194">
        <v>9</v>
      </c>
      <c r="G194">
        <f>SUM(C194:F194)</f>
        <v>38</v>
      </c>
      <c r="H194" s="19">
        <f>SUM(N193:N198)+N215</f>
        <v>6.1000000000000005</v>
      </c>
      <c r="K194" s="11" t="s">
        <v>121</v>
      </c>
      <c r="L194" t="s">
        <v>89</v>
      </c>
      <c r="M194" s="7">
        <v>330</v>
      </c>
      <c r="N194" s="9">
        <v>2.5</v>
      </c>
    </row>
    <row r="195" spans="2:14" x14ac:dyDescent="0.25">
      <c r="B195" s="12" t="s">
        <v>122</v>
      </c>
      <c r="C195">
        <v>3</v>
      </c>
      <c r="D195">
        <v>11</v>
      </c>
      <c r="E195">
        <v>15</v>
      </c>
      <c r="F195">
        <v>10</v>
      </c>
      <c r="G195">
        <f>SUM(C195:F195)</f>
        <v>39</v>
      </c>
      <c r="H195" s="19">
        <f>SUM(N202:N206)+N215</f>
        <v>6.3000000000000007</v>
      </c>
      <c r="K195" s="11" t="s">
        <v>121</v>
      </c>
      <c r="L195" t="s">
        <v>60</v>
      </c>
      <c r="M195" s="7">
        <v>6</v>
      </c>
      <c r="N195" s="9">
        <v>0.5</v>
      </c>
    </row>
    <row r="196" spans="2:14" x14ac:dyDescent="0.25">
      <c r="B196" s="13" t="s">
        <v>123</v>
      </c>
      <c r="C196">
        <v>6</v>
      </c>
      <c r="D196">
        <v>8</v>
      </c>
      <c r="E196">
        <v>15</v>
      </c>
      <c r="F196">
        <v>9</v>
      </c>
      <c r="G196">
        <f>SUM(C196:F196)</f>
        <v>38</v>
      </c>
      <c r="H196" s="19">
        <f>SUM(N210:N215)</f>
        <v>6.1000000000000005</v>
      </c>
      <c r="K196" s="11" t="s">
        <v>121</v>
      </c>
      <c r="L196" t="s">
        <v>16</v>
      </c>
      <c r="M196" s="7" t="s">
        <v>124</v>
      </c>
      <c r="N196" s="9">
        <v>0.4</v>
      </c>
    </row>
    <row r="197" spans="2:14" x14ac:dyDescent="0.25">
      <c r="K197" s="11" t="s">
        <v>121</v>
      </c>
      <c r="L197" t="s">
        <v>76</v>
      </c>
      <c r="M197" s="7" t="s">
        <v>135</v>
      </c>
      <c r="N197" s="9">
        <v>1.3</v>
      </c>
    </row>
    <row r="198" spans="2:14" x14ac:dyDescent="0.25">
      <c r="K198" s="11" t="s">
        <v>121</v>
      </c>
      <c r="L198" t="s">
        <v>41</v>
      </c>
      <c r="M198" s="7">
        <v>5</v>
      </c>
      <c r="N198" s="9">
        <v>0.5</v>
      </c>
    </row>
    <row r="199" spans="2:14" x14ac:dyDescent="0.25">
      <c r="K199" s="12" t="s">
        <v>122</v>
      </c>
      <c r="L199" t="s">
        <v>126</v>
      </c>
    </row>
    <row r="200" spans="2:14" x14ac:dyDescent="0.25">
      <c r="K200" s="12" t="s">
        <v>122</v>
      </c>
      <c r="L200" t="s">
        <v>179</v>
      </c>
    </row>
    <row r="201" spans="2:14" x14ac:dyDescent="0.25">
      <c r="K201" s="12" t="s">
        <v>122</v>
      </c>
      <c r="L201" t="s">
        <v>179</v>
      </c>
    </row>
    <row r="202" spans="2:14" x14ac:dyDescent="0.25">
      <c r="K202" s="12" t="s">
        <v>122</v>
      </c>
      <c r="L202" t="s">
        <v>89</v>
      </c>
      <c r="M202" s="7">
        <v>330</v>
      </c>
      <c r="N202" s="9">
        <v>2.5</v>
      </c>
    </row>
    <row r="203" spans="2:14" x14ac:dyDescent="0.25">
      <c r="K203" s="12" t="s">
        <v>122</v>
      </c>
      <c r="L203" t="s">
        <v>180</v>
      </c>
      <c r="M203" s="7">
        <v>3</v>
      </c>
      <c r="N203" s="9">
        <v>0.2</v>
      </c>
    </row>
    <row r="204" spans="2:14" x14ac:dyDescent="0.25">
      <c r="K204" s="12" t="s">
        <v>122</v>
      </c>
      <c r="L204" t="s">
        <v>13</v>
      </c>
      <c r="M204" s="7" t="s">
        <v>119</v>
      </c>
      <c r="N204" s="9">
        <v>0.6</v>
      </c>
    </row>
    <row r="205" spans="2:14" x14ac:dyDescent="0.25">
      <c r="K205" s="12" t="s">
        <v>122</v>
      </c>
      <c r="L205" t="s">
        <v>73</v>
      </c>
      <c r="M205" s="7">
        <v>10</v>
      </c>
      <c r="N205" s="9">
        <v>1.3</v>
      </c>
    </row>
    <row r="206" spans="2:14" x14ac:dyDescent="0.25">
      <c r="K206" s="12" t="s">
        <v>122</v>
      </c>
      <c r="L206" t="s">
        <v>44</v>
      </c>
      <c r="M206" s="7">
        <v>9</v>
      </c>
      <c r="N206" s="9">
        <v>0.8</v>
      </c>
    </row>
    <row r="207" spans="2:14" x14ac:dyDescent="0.25">
      <c r="K207" s="13" t="s">
        <v>123</v>
      </c>
      <c r="L207" t="s">
        <v>140</v>
      </c>
    </row>
    <row r="208" spans="2:14" x14ac:dyDescent="0.25">
      <c r="K208" s="13" t="s">
        <v>123</v>
      </c>
      <c r="L208" t="s">
        <v>179</v>
      </c>
    </row>
    <row r="209" spans="1:14" x14ac:dyDescent="0.25">
      <c r="K209" s="13" t="s">
        <v>123</v>
      </c>
      <c r="L209" t="s">
        <v>179</v>
      </c>
    </row>
    <row r="210" spans="1:14" x14ac:dyDescent="0.25">
      <c r="K210" s="13" t="s">
        <v>123</v>
      </c>
      <c r="L210" t="s">
        <v>89</v>
      </c>
      <c r="M210" s="7">
        <v>330</v>
      </c>
      <c r="N210" s="9">
        <v>2.5</v>
      </c>
    </row>
    <row r="211" spans="1:14" x14ac:dyDescent="0.25">
      <c r="F211" s="7"/>
      <c r="G211" s="9"/>
      <c r="K211" s="13" t="s">
        <v>123</v>
      </c>
      <c r="L211" t="s">
        <v>60</v>
      </c>
      <c r="M211" s="7">
        <v>6</v>
      </c>
      <c r="N211" s="9">
        <v>0.5</v>
      </c>
    </row>
    <row r="212" spans="1:14" x14ac:dyDescent="0.25">
      <c r="F212" s="7"/>
      <c r="G212" s="9"/>
      <c r="K212" s="13" t="s">
        <v>123</v>
      </c>
      <c r="L212" t="s">
        <v>16</v>
      </c>
      <c r="M212" s="7" t="s">
        <v>124</v>
      </c>
      <c r="N212" s="9">
        <v>0.4</v>
      </c>
    </row>
    <row r="213" spans="1:14" x14ac:dyDescent="0.25">
      <c r="F213" s="7"/>
      <c r="G213" s="9"/>
      <c r="K213" s="13" t="s">
        <v>123</v>
      </c>
      <c r="L213" t="s">
        <v>76</v>
      </c>
      <c r="M213" s="7" t="s">
        <v>135</v>
      </c>
      <c r="N213" s="9">
        <v>1.3</v>
      </c>
    </row>
    <row r="214" spans="1:14" x14ac:dyDescent="0.25">
      <c r="F214" s="7"/>
      <c r="G214" s="9"/>
      <c r="K214" s="13" t="s">
        <v>123</v>
      </c>
      <c r="L214" t="s">
        <v>41</v>
      </c>
      <c r="M214" s="7">
        <v>5</v>
      </c>
      <c r="N214" s="9">
        <v>0.5</v>
      </c>
    </row>
    <row r="215" spans="1:14" x14ac:dyDescent="0.25">
      <c r="L215" t="s">
        <v>47</v>
      </c>
      <c r="M215" s="7">
        <v>14</v>
      </c>
      <c r="N215" s="9">
        <v>0.9</v>
      </c>
    </row>
    <row r="216" spans="1:14" x14ac:dyDescent="0.25">
      <c r="K216"/>
    </row>
    <row r="217" spans="1:14" x14ac:dyDescent="0.25">
      <c r="A217" s="15" t="s">
        <v>181</v>
      </c>
      <c r="B217" s="15">
        <v>80</v>
      </c>
      <c r="C217" s="15">
        <v>20</v>
      </c>
      <c r="D217" s="15">
        <v>70</v>
      </c>
      <c r="E217" s="15">
        <v>40</v>
      </c>
      <c r="F217" s="15">
        <v>30</v>
      </c>
      <c r="G217" s="15">
        <v>40</v>
      </c>
      <c r="H217" s="15">
        <v>10</v>
      </c>
      <c r="I217" s="15">
        <v>70</v>
      </c>
      <c r="J217" s="15"/>
      <c r="K217" s="16"/>
      <c r="L217" s="15"/>
      <c r="M217" s="17"/>
      <c r="N217" s="18"/>
    </row>
    <row r="218" spans="1:14" x14ac:dyDescent="0.25">
      <c r="K218" s="11" t="s">
        <v>121</v>
      </c>
      <c r="L218" t="s">
        <v>148</v>
      </c>
    </row>
    <row r="219" spans="1:14" x14ac:dyDescent="0.25">
      <c r="C219" s="1" t="s">
        <v>85</v>
      </c>
      <c r="K219" s="11" t="s">
        <v>121</v>
      </c>
      <c r="L219" t="s">
        <v>142</v>
      </c>
    </row>
    <row r="220" spans="1:14" x14ac:dyDescent="0.25">
      <c r="C220" s="20" t="s">
        <v>2</v>
      </c>
      <c r="D220" s="20" t="s">
        <v>3</v>
      </c>
      <c r="E220" s="20" t="s">
        <v>133</v>
      </c>
      <c r="F220" s="20" t="s">
        <v>132</v>
      </c>
      <c r="G220" s="20" t="s">
        <v>134</v>
      </c>
      <c r="H220" s="20" t="s">
        <v>7</v>
      </c>
      <c r="K220" s="11" t="s">
        <v>121</v>
      </c>
      <c r="L220" t="s">
        <v>182</v>
      </c>
    </row>
    <row r="221" spans="1:14" x14ac:dyDescent="0.25">
      <c r="B221" s="11" t="s">
        <v>121</v>
      </c>
      <c r="C221">
        <v>24</v>
      </c>
      <c r="D221">
        <v>17</v>
      </c>
      <c r="E221">
        <v>20</v>
      </c>
      <c r="F221">
        <v>14</v>
      </c>
      <c r="G221">
        <f>SUM(C221:F221)</f>
        <v>75</v>
      </c>
      <c r="H221" s="19">
        <f>SUM(N222:N224)+N239+N240</f>
        <v>6.2</v>
      </c>
      <c r="K221" s="11" t="s">
        <v>121</v>
      </c>
      <c r="L221" t="s">
        <v>182</v>
      </c>
    </row>
    <row r="222" spans="1:14" x14ac:dyDescent="0.25">
      <c r="B222" s="12" t="s">
        <v>122</v>
      </c>
      <c r="C222">
        <v>24</v>
      </c>
      <c r="D222">
        <v>16</v>
      </c>
      <c r="E222">
        <v>22</v>
      </c>
      <c r="F222">
        <v>13</v>
      </c>
      <c r="G222">
        <f t="shared" ref="G222:G223" si="8">SUM(C222:F222)</f>
        <v>75</v>
      </c>
      <c r="H222" s="19">
        <f>SUM(N228:N231)+N239+N240</f>
        <v>6.3</v>
      </c>
      <c r="K222" s="11" t="s">
        <v>121</v>
      </c>
      <c r="L222" t="s">
        <v>62</v>
      </c>
      <c r="M222" s="7">
        <v>24</v>
      </c>
      <c r="N222" s="9">
        <v>1.3</v>
      </c>
    </row>
    <row r="223" spans="1:14" x14ac:dyDescent="0.25">
      <c r="B223" s="13" t="s">
        <v>123</v>
      </c>
      <c r="C223">
        <v>28</v>
      </c>
      <c r="D223">
        <v>16</v>
      </c>
      <c r="E223">
        <v>19</v>
      </c>
      <c r="F223">
        <v>14</v>
      </c>
      <c r="G223">
        <f t="shared" si="8"/>
        <v>77</v>
      </c>
      <c r="H223" s="19">
        <f>SUM(N235:N240)</f>
        <v>6.4999999999999991</v>
      </c>
      <c r="K223" s="11" t="s">
        <v>121</v>
      </c>
      <c r="L223" t="s">
        <v>23</v>
      </c>
      <c r="M223" s="7" t="s">
        <v>187</v>
      </c>
      <c r="N223" s="9">
        <v>0.8</v>
      </c>
    </row>
    <row r="224" spans="1:14" x14ac:dyDescent="0.25">
      <c r="K224" s="11" t="s">
        <v>121</v>
      </c>
      <c r="L224" t="s">
        <v>77</v>
      </c>
      <c r="M224" s="7" t="s">
        <v>169</v>
      </c>
      <c r="N224" s="9">
        <v>2.2999999999999998</v>
      </c>
    </row>
    <row r="225" spans="6:14" x14ac:dyDescent="0.25">
      <c r="K225" s="12" t="s">
        <v>122</v>
      </c>
      <c r="L225" t="s">
        <v>183</v>
      </c>
    </row>
    <row r="226" spans="6:14" x14ac:dyDescent="0.25">
      <c r="K226" s="12" t="s">
        <v>122</v>
      </c>
      <c r="L226" t="s">
        <v>142</v>
      </c>
    </row>
    <row r="227" spans="6:14" x14ac:dyDescent="0.25">
      <c r="K227" s="12" t="s">
        <v>122</v>
      </c>
      <c r="L227" t="s">
        <v>182</v>
      </c>
    </row>
    <row r="228" spans="6:14" x14ac:dyDescent="0.25">
      <c r="K228" s="12" t="s">
        <v>122</v>
      </c>
      <c r="L228" t="s">
        <v>182</v>
      </c>
    </row>
    <row r="229" spans="6:14" x14ac:dyDescent="0.25">
      <c r="K229" s="12" t="s">
        <v>122</v>
      </c>
      <c r="L229" s="21" t="s">
        <v>145</v>
      </c>
      <c r="M229" s="7">
        <v>24</v>
      </c>
      <c r="N229" s="9">
        <v>1.4</v>
      </c>
    </row>
    <row r="230" spans="6:14" x14ac:dyDescent="0.25">
      <c r="K230" s="12" t="s">
        <v>122</v>
      </c>
      <c r="L230" t="s">
        <v>23</v>
      </c>
      <c r="M230" s="7" t="s">
        <v>187</v>
      </c>
      <c r="N230" s="9">
        <v>0.8</v>
      </c>
    </row>
    <row r="231" spans="6:14" x14ac:dyDescent="0.25">
      <c r="K231" s="12" t="s">
        <v>122</v>
      </c>
      <c r="L231" t="s">
        <v>77</v>
      </c>
      <c r="M231" s="7" t="s">
        <v>169</v>
      </c>
      <c r="N231" s="9">
        <v>2.2999999999999998</v>
      </c>
    </row>
    <row r="232" spans="6:14" x14ac:dyDescent="0.25">
      <c r="K232" s="13" t="s">
        <v>123</v>
      </c>
      <c r="L232" t="s">
        <v>143</v>
      </c>
    </row>
    <row r="233" spans="6:14" x14ac:dyDescent="0.25">
      <c r="K233" s="13" t="s">
        <v>123</v>
      </c>
      <c r="L233" t="s">
        <v>142</v>
      </c>
    </row>
    <row r="234" spans="6:14" x14ac:dyDescent="0.25">
      <c r="K234" s="13" t="s">
        <v>123</v>
      </c>
      <c r="L234" t="s">
        <v>182</v>
      </c>
    </row>
    <row r="235" spans="6:14" x14ac:dyDescent="0.25">
      <c r="K235" s="13" t="s">
        <v>123</v>
      </c>
      <c r="L235" t="s">
        <v>182</v>
      </c>
    </row>
    <row r="236" spans="6:14" x14ac:dyDescent="0.25">
      <c r="F236" s="7"/>
      <c r="G236" s="9"/>
      <c r="K236" s="13" t="s">
        <v>123</v>
      </c>
      <c r="L236" t="s">
        <v>144</v>
      </c>
      <c r="M236" s="7">
        <v>28</v>
      </c>
      <c r="N236" s="9">
        <v>1.8</v>
      </c>
    </row>
    <row r="237" spans="6:14" x14ac:dyDescent="0.25">
      <c r="F237" s="7"/>
      <c r="G237" s="9"/>
      <c r="K237" s="13" t="s">
        <v>123</v>
      </c>
      <c r="L237" t="s">
        <v>10</v>
      </c>
      <c r="M237" s="7" t="s">
        <v>139</v>
      </c>
      <c r="N237" s="9">
        <v>0.6</v>
      </c>
    </row>
    <row r="238" spans="6:14" x14ac:dyDescent="0.25">
      <c r="F238" s="7"/>
      <c r="G238" s="9"/>
      <c r="K238" s="13" t="s">
        <v>123</v>
      </c>
      <c r="L238" t="s">
        <v>82</v>
      </c>
      <c r="M238" s="7" t="s">
        <v>169</v>
      </c>
      <c r="N238" s="9">
        <v>2.2999999999999998</v>
      </c>
    </row>
    <row r="239" spans="6:14" x14ac:dyDescent="0.25">
      <c r="L239" t="s">
        <v>44</v>
      </c>
      <c r="M239">
        <v>9</v>
      </c>
      <c r="N239" s="7">
        <v>0.8</v>
      </c>
    </row>
    <row r="240" spans="6:14" x14ac:dyDescent="0.25">
      <c r="L240" t="s">
        <v>48</v>
      </c>
      <c r="M240" s="7">
        <v>16</v>
      </c>
      <c r="N240" s="3">
        <v>1</v>
      </c>
    </row>
    <row r="242" spans="1:14" x14ac:dyDescent="0.25">
      <c r="A242" s="15" t="s">
        <v>184</v>
      </c>
      <c r="B242" s="15">
        <v>110</v>
      </c>
      <c r="C242" s="15">
        <v>40</v>
      </c>
      <c r="D242" s="15">
        <v>60</v>
      </c>
      <c r="E242" s="15">
        <v>110</v>
      </c>
      <c r="F242" s="15">
        <v>45</v>
      </c>
      <c r="G242" s="15">
        <v>45</v>
      </c>
      <c r="H242" s="15">
        <v>15</v>
      </c>
      <c r="I242" s="15">
        <v>100</v>
      </c>
      <c r="J242" s="15"/>
      <c r="K242" s="16"/>
      <c r="L242" s="15"/>
      <c r="M242" s="17"/>
      <c r="N242" s="18"/>
    </row>
    <row r="243" spans="1:14" x14ac:dyDescent="0.25">
      <c r="K243" s="11" t="s">
        <v>121</v>
      </c>
      <c r="L243" t="s">
        <v>185</v>
      </c>
    </row>
    <row r="244" spans="1:14" x14ac:dyDescent="0.25">
      <c r="C244" s="1" t="s">
        <v>85</v>
      </c>
      <c r="K244" s="11" t="s">
        <v>121</v>
      </c>
      <c r="L244" t="s">
        <v>182</v>
      </c>
    </row>
    <row r="245" spans="1:14" x14ac:dyDescent="0.25">
      <c r="C245" s="20" t="s">
        <v>2</v>
      </c>
      <c r="D245" s="20" t="s">
        <v>3</v>
      </c>
      <c r="E245" s="20" t="s">
        <v>133</v>
      </c>
      <c r="F245" s="20" t="s">
        <v>132</v>
      </c>
      <c r="G245" s="20" t="s">
        <v>134</v>
      </c>
      <c r="H245" s="20" t="s">
        <v>7</v>
      </c>
      <c r="K245" s="11" t="s">
        <v>121</v>
      </c>
      <c r="L245" t="s">
        <v>67</v>
      </c>
      <c r="M245" s="7">
        <v>30</v>
      </c>
      <c r="N245" s="9">
        <v>3.4</v>
      </c>
    </row>
    <row r="246" spans="1:14" x14ac:dyDescent="0.25">
      <c r="B246" s="11" t="s">
        <v>121</v>
      </c>
      <c r="C246">
        <v>30</v>
      </c>
      <c r="D246">
        <v>26</v>
      </c>
      <c r="E246">
        <v>16</v>
      </c>
      <c r="F246">
        <v>16</v>
      </c>
      <c r="G246">
        <f>SUM(C246:F246)</f>
        <v>88</v>
      </c>
      <c r="H246" s="19">
        <f>SUM(N245:N247)+N248+N249</f>
        <v>16.2</v>
      </c>
      <c r="K246" s="11" t="s">
        <v>121</v>
      </c>
      <c r="L246" t="s">
        <v>32</v>
      </c>
      <c r="M246" s="7" t="s">
        <v>168</v>
      </c>
      <c r="N246" s="9">
        <v>10.7</v>
      </c>
    </row>
    <row r="247" spans="1:14" x14ac:dyDescent="0.25">
      <c r="K247" s="11" t="s">
        <v>121</v>
      </c>
      <c r="L247" t="s">
        <v>74</v>
      </c>
      <c r="M247">
        <v>2</v>
      </c>
      <c r="N247">
        <v>0.5</v>
      </c>
    </row>
    <row r="248" spans="1:14" x14ac:dyDescent="0.25">
      <c r="L248" t="s">
        <v>233</v>
      </c>
      <c r="M248">
        <v>14</v>
      </c>
      <c r="N248" s="7">
        <v>0.6</v>
      </c>
    </row>
    <row r="249" spans="1:14" x14ac:dyDescent="0.25">
      <c r="F249" s="7"/>
      <c r="G249" s="9"/>
      <c r="L249" t="s">
        <v>49</v>
      </c>
      <c r="M249" s="7">
        <v>12</v>
      </c>
      <c r="N249" s="3">
        <v>1</v>
      </c>
    </row>
    <row r="250" spans="1:14" x14ac:dyDescent="0.25">
      <c r="F250" s="7"/>
      <c r="G250" s="9"/>
    </row>
    <row r="251" spans="1:14" x14ac:dyDescent="0.25">
      <c r="A251" s="15" t="s">
        <v>188</v>
      </c>
      <c r="B251" s="15">
        <v>140</v>
      </c>
      <c r="C251" s="15">
        <v>60</v>
      </c>
      <c r="D251" s="15">
        <v>80</v>
      </c>
      <c r="E251" s="15">
        <v>60</v>
      </c>
      <c r="F251" s="15">
        <v>140</v>
      </c>
      <c r="G251" s="15">
        <v>60</v>
      </c>
      <c r="H251" s="15">
        <v>20</v>
      </c>
      <c r="I251" s="15">
        <v>130</v>
      </c>
      <c r="J251" s="15"/>
      <c r="K251" s="16"/>
      <c r="L251" s="15"/>
      <c r="M251" s="17"/>
      <c r="N251" s="18"/>
    </row>
    <row r="252" spans="1:14" x14ac:dyDescent="0.25">
      <c r="K252" s="11" t="s">
        <v>121</v>
      </c>
      <c r="L252" t="s">
        <v>189</v>
      </c>
    </row>
    <row r="253" spans="1:14" x14ac:dyDescent="0.25">
      <c r="C253" s="1" t="s">
        <v>85</v>
      </c>
      <c r="K253" s="11" t="s">
        <v>121</v>
      </c>
      <c r="L253" t="s">
        <v>190</v>
      </c>
    </row>
    <row r="254" spans="1:14" x14ac:dyDescent="0.25">
      <c r="C254" s="20" t="s">
        <v>2</v>
      </c>
      <c r="D254" s="20" t="s">
        <v>3</v>
      </c>
      <c r="E254" s="20" t="s">
        <v>133</v>
      </c>
      <c r="F254" s="20" t="s">
        <v>132</v>
      </c>
      <c r="G254" s="20" t="s">
        <v>134</v>
      </c>
      <c r="H254" s="20" t="s">
        <v>7</v>
      </c>
      <c r="K254" s="11" t="s">
        <v>121</v>
      </c>
      <c r="L254" t="s">
        <v>190</v>
      </c>
    </row>
    <row r="255" spans="1:14" x14ac:dyDescent="0.25">
      <c r="B255" s="11" t="s">
        <v>121</v>
      </c>
      <c r="C255">
        <v>34</v>
      </c>
      <c r="D255">
        <v>34</v>
      </c>
      <c r="E255">
        <v>23</v>
      </c>
      <c r="F255">
        <v>28</v>
      </c>
      <c r="G255">
        <f>SUM(C255:F255)</f>
        <v>119</v>
      </c>
      <c r="H255" s="19">
        <f>SUM(N256:N258)+N259+N260</f>
        <v>18.2</v>
      </c>
      <c r="K255" s="11" t="s">
        <v>121</v>
      </c>
      <c r="L255" t="s">
        <v>190</v>
      </c>
    </row>
    <row r="256" spans="1:14" x14ac:dyDescent="0.25">
      <c r="K256" s="11" t="s">
        <v>121</v>
      </c>
      <c r="L256" t="s">
        <v>66</v>
      </c>
      <c r="M256" s="7">
        <v>34</v>
      </c>
      <c r="N256" s="9">
        <v>3.2</v>
      </c>
    </row>
    <row r="257" spans="1:14" x14ac:dyDescent="0.25">
      <c r="K257" s="11" t="s">
        <v>121</v>
      </c>
      <c r="L257" t="s">
        <v>32</v>
      </c>
      <c r="M257" s="7" t="s">
        <v>168</v>
      </c>
      <c r="N257" s="9">
        <v>10.7</v>
      </c>
    </row>
    <row r="258" spans="1:14" x14ac:dyDescent="0.25">
      <c r="K258" s="11" t="s">
        <v>121</v>
      </c>
      <c r="L258" t="s">
        <v>73</v>
      </c>
      <c r="M258" s="7">
        <v>10</v>
      </c>
      <c r="N258" s="9">
        <v>1.3</v>
      </c>
    </row>
    <row r="259" spans="1:14" x14ac:dyDescent="0.25">
      <c r="L259" t="s">
        <v>235</v>
      </c>
      <c r="M259" s="7">
        <v>26</v>
      </c>
      <c r="N259" s="9">
        <v>1.5</v>
      </c>
    </row>
    <row r="260" spans="1:14" x14ac:dyDescent="0.25">
      <c r="L260" t="s">
        <v>50</v>
      </c>
      <c r="M260" s="7">
        <v>19</v>
      </c>
      <c r="N260" s="9">
        <v>1.5</v>
      </c>
    </row>
    <row r="261" spans="1:14" x14ac:dyDescent="0.25">
      <c r="K261"/>
    </row>
    <row r="262" spans="1:14" x14ac:dyDescent="0.25">
      <c r="A262" s="15" t="s">
        <v>191</v>
      </c>
      <c r="B262" s="15">
        <v>80</v>
      </c>
      <c r="C262" s="15">
        <v>30</v>
      </c>
      <c r="D262" s="15">
        <v>70</v>
      </c>
      <c r="E262" s="15">
        <v>30</v>
      </c>
      <c r="F262" s="15">
        <v>30</v>
      </c>
      <c r="G262" s="15">
        <v>30</v>
      </c>
      <c r="H262" s="15">
        <v>10</v>
      </c>
      <c r="I262" s="15">
        <v>80</v>
      </c>
      <c r="J262" s="15"/>
      <c r="K262" s="16"/>
      <c r="L262" s="15"/>
      <c r="M262" s="17"/>
      <c r="N262" s="18"/>
    </row>
    <row r="263" spans="1:14" x14ac:dyDescent="0.25">
      <c r="K263" s="11" t="s">
        <v>121</v>
      </c>
      <c r="L263" t="s">
        <v>140</v>
      </c>
    </row>
    <row r="264" spans="1:14" x14ac:dyDescent="0.25">
      <c r="C264" s="1" t="s">
        <v>85</v>
      </c>
      <c r="K264" s="11" t="s">
        <v>121</v>
      </c>
      <c r="L264" t="s">
        <v>142</v>
      </c>
    </row>
    <row r="265" spans="1:14" x14ac:dyDescent="0.25">
      <c r="C265" s="20" t="s">
        <v>2</v>
      </c>
      <c r="D265" s="20" t="s">
        <v>3</v>
      </c>
      <c r="E265" s="20" t="s">
        <v>133</v>
      </c>
      <c r="F265" s="20" t="s">
        <v>132</v>
      </c>
      <c r="G265" s="20" t="s">
        <v>134</v>
      </c>
      <c r="H265" s="20" t="s">
        <v>7</v>
      </c>
      <c r="K265" s="11" t="s">
        <v>121</v>
      </c>
      <c r="L265" t="s">
        <v>96</v>
      </c>
      <c r="M265" s="7">
        <v>390</v>
      </c>
      <c r="N265" s="9">
        <v>3.5</v>
      </c>
    </row>
    <row r="266" spans="1:14" x14ac:dyDescent="0.25">
      <c r="B266" s="11" t="s">
        <v>121</v>
      </c>
      <c r="C266">
        <v>24</v>
      </c>
      <c r="D266">
        <v>20</v>
      </c>
      <c r="E266">
        <v>22</v>
      </c>
      <c r="F266">
        <v>14</v>
      </c>
      <c r="G266">
        <f>SUM(C266:F266)</f>
        <v>80</v>
      </c>
      <c r="H266" s="19">
        <f>SUM(N265:N269)+N284+N285</f>
        <v>8.6999999999999993</v>
      </c>
      <c r="K266" s="11" t="s">
        <v>121</v>
      </c>
      <c r="L266" t="s">
        <v>186</v>
      </c>
    </row>
    <row r="267" spans="1:14" x14ac:dyDescent="0.25">
      <c r="B267" s="12" t="s">
        <v>122</v>
      </c>
      <c r="C267">
        <v>24</v>
      </c>
      <c r="D267">
        <v>20</v>
      </c>
      <c r="E267">
        <v>22</v>
      </c>
      <c r="F267">
        <v>14</v>
      </c>
      <c r="G267">
        <f t="shared" ref="G267:G268" si="9">SUM(C267:F267)</f>
        <v>80</v>
      </c>
      <c r="H267" s="19">
        <f>SUM(N271:N276)+N284+N285</f>
        <v>8.6999999999999993</v>
      </c>
      <c r="K267" s="11" t="s">
        <v>121</v>
      </c>
      <c r="L267" t="s">
        <v>62</v>
      </c>
      <c r="M267" s="7">
        <v>24</v>
      </c>
      <c r="N267" s="9">
        <v>1.3</v>
      </c>
    </row>
    <row r="268" spans="1:14" x14ac:dyDescent="0.25">
      <c r="B268" s="13" t="s">
        <v>123</v>
      </c>
      <c r="C268">
        <v>25</v>
      </c>
      <c r="D268">
        <v>20</v>
      </c>
      <c r="E268">
        <v>22</v>
      </c>
      <c r="F268">
        <v>14</v>
      </c>
      <c r="G268">
        <f t="shared" si="9"/>
        <v>81</v>
      </c>
      <c r="H268" s="19">
        <f>SUM(N279:N285)</f>
        <v>9.6000000000000014</v>
      </c>
      <c r="K268" s="11" t="s">
        <v>121</v>
      </c>
      <c r="L268" t="s">
        <v>12</v>
      </c>
      <c r="M268" s="7" t="s">
        <v>131</v>
      </c>
      <c r="N268" s="9">
        <v>1.2</v>
      </c>
    </row>
    <row r="269" spans="1:14" x14ac:dyDescent="0.25">
      <c r="K269" s="11" t="s">
        <v>121</v>
      </c>
      <c r="L269" t="s">
        <v>76</v>
      </c>
      <c r="M269" s="7" t="s">
        <v>135</v>
      </c>
      <c r="N269" s="9">
        <v>1.3</v>
      </c>
    </row>
    <row r="270" spans="1:14" x14ac:dyDescent="0.25">
      <c r="K270" s="12" t="s">
        <v>122</v>
      </c>
      <c r="L270" t="s">
        <v>141</v>
      </c>
    </row>
    <row r="271" spans="1:14" x14ac:dyDescent="0.25">
      <c r="K271" s="12" t="s">
        <v>122</v>
      </c>
      <c r="L271" t="s">
        <v>142</v>
      </c>
    </row>
    <row r="272" spans="1:14" x14ac:dyDescent="0.25">
      <c r="K272" s="12" t="s">
        <v>122</v>
      </c>
      <c r="L272" t="s">
        <v>96</v>
      </c>
      <c r="M272" s="7">
        <v>390</v>
      </c>
      <c r="N272" s="9">
        <v>3.5</v>
      </c>
    </row>
    <row r="273" spans="1:14" x14ac:dyDescent="0.25">
      <c r="K273" s="12" t="s">
        <v>122</v>
      </c>
      <c r="L273" t="s">
        <v>192</v>
      </c>
    </row>
    <row r="274" spans="1:14" x14ac:dyDescent="0.25">
      <c r="K274" s="12" t="s">
        <v>122</v>
      </c>
      <c r="L274" t="s">
        <v>62</v>
      </c>
      <c r="M274" s="7">
        <v>24</v>
      </c>
      <c r="N274" s="9">
        <v>1.3</v>
      </c>
    </row>
    <row r="275" spans="1:14" x14ac:dyDescent="0.25">
      <c r="K275" s="12" t="s">
        <v>122</v>
      </c>
      <c r="L275" t="s">
        <v>12</v>
      </c>
      <c r="M275" s="7" t="s">
        <v>131</v>
      </c>
      <c r="N275" s="9">
        <v>1.2</v>
      </c>
    </row>
    <row r="276" spans="1:14" x14ac:dyDescent="0.25">
      <c r="K276" s="12" t="s">
        <v>122</v>
      </c>
      <c r="L276" t="s">
        <v>76</v>
      </c>
      <c r="M276" s="7" t="s">
        <v>135</v>
      </c>
      <c r="N276" s="9">
        <v>1.3</v>
      </c>
    </row>
    <row r="277" spans="1:14" x14ac:dyDescent="0.25">
      <c r="K277" s="13" t="s">
        <v>123</v>
      </c>
      <c r="L277" t="s">
        <v>126</v>
      </c>
    </row>
    <row r="278" spans="1:14" x14ac:dyDescent="0.25">
      <c r="K278" s="13" t="s">
        <v>123</v>
      </c>
      <c r="L278" t="s">
        <v>142</v>
      </c>
    </row>
    <row r="279" spans="1:14" x14ac:dyDescent="0.25">
      <c r="K279" s="13" t="s">
        <v>123</v>
      </c>
      <c r="L279" t="s">
        <v>96</v>
      </c>
      <c r="M279" s="7">
        <v>390</v>
      </c>
      <c r="N279" s="9">
        <v>3.5</v>
      </c>
    </row>
    <row r="280" spans="1:14" x14ac:dyDescent="0.25">
      <c r="K280" s="13" t="s">
        <v>123</v>
      </c>
      <c r="L280" t="s">
        <v>192</v>
      </c>
    </row>
    <row r="281" spans="1:14" x14ac:dyDescent="0.25">
      <c r="F281" s="7"/>
      <c r="G281" s="9"/>
      <c r="K281" s="13" t="s">
        <v>123</v>
      </c>
      <c r="L281" t="s">
        <v>147</v>
      </c>
      <c r="M281" s="7">
        <v>25</v>
      </c>
      <c r="N281" s="9">
        <v>2.2000000000000002</v>
      </c>
    </row>
    <row r="282" spans="1:14" x14ac:dyDescent="0.25">
      <c r="F282" s="7"/>
      <c r="G282" s="9"/>
      <c r="K282" s="13" t="s">
        <v>123</v>
      </c>
      <c r="L282" t="s">
        <v>12</v>
      </c>
      <c r="M282" s="7" t="s">
        <v>131</v>
      </c>
      <c r="N282" s="9">
        <v>1.2</v>
      </c>
    </row>
    <row r="283" spans="1:14" x14ac:dyDescent="0.25">
      <c r="F283" s="7"/>
      <c r="G283" s="9"/>
      <c r="K283" s="13" t="s">
        <v>123</v>
      </c>
      <c r="L283" t="s">
        <v>76</v>
      </c>
      <c r="M283" s="7" t="s">
        <v>135</v>
      </c>
      <c r="N283" s="9">
        <v>1.3</v>
      </c>
    </row>
    <row r="284" spans="1:14" x14ac:dyDescent="0.25">
      <c r="L284" t="s">
        <v>38</v>
      </c>
      <c r="M284">
        <v>7</v>
      </c>
      <c r="N284" s="7">
        <v>0.4</v>
      </c>
    </row>
    <row r="285" spans="1:14" x14ac:dyDescent="0.25">
      <c r="L285" t="s">
        <v>48</v>
      </c>
      <c r="M285" s="7">
        <v>16</v>
      </c>
      <c r="N285" s="3">
        <v>1</v>
      </c>
    </row>
    <row r="287" spans="1:14" x14ac:dyDescent="0.25">
      <c r="A287" s="15" t="s">
        <v>193</v>
      </c>
      <c r="B287" s="15">
        <v>110</v>
      </c>
      <c r="C287" s="15">
        <v>50</v>
      </c>
      <c r="D287" s="15">
        <v>105</v>
      </c>
      <c r="E287" s="15">
        <v>45</v>
      </c>
      <c r="F287" s="15">
        <v>45</v>
      </c>
      <c r="G287" s="15">
        <v>45</v>
      </c>
      <c r="H287" s="15">
        <v>15</v>
      </c>
      <c r="I287" s="15">
        <v>100</v>
      </c>
      <c r="J287" s="15"/>
      <c r="K287" s="16"/>
      <c r="L287" s="15"/>
      <c r="M287" s="17"/>
      <c r="N287" s="18"/>
    </row>
    <row r="288" spans="1:14" x14ac:dyDescent="0.25">
      <c r="K288" s="11" t="s">
        <v>121</v>
      </c>
      <c r="L288" t="s">
        <v>142</v>
      </c>
    </row>
    <row r="289" spans="2:14" x14ac:dyDescent="0.25">
      <c r="C289" s="1" t="s">
        <v>85</v>
      </c>
      <c r="K289" s="11" t="s">
        <v>121</v>
      </c>
      <c r="L289" t="s">
        <v>92</v>
      </c>
      <c r="M289" s="7">
        <v>430</v>
      </c>
      <c r="N289" s="9">
        <v>3.5</v>
      </c>
    </row>
    <row r="290" spans="2:14" x14ac:dyDescent="0.25">
      <c r="C290" s="20" t="s">
        <v>2</v>
      </c>
      <c r="D290" s="20" t="s">
        <v>3</v>
      </c>
      <c r="E290" s="20" t="s">
        <v>133</v>
      </c>
      <c r="F290" s="20" t="s">
        <v>132</v>
      </c>
      <c r="G290" s="20" t="s">
        <v>134</v>
      </c>
      <c r="H290" s="20" t="s">
        <v>7</v>
      </c>
      <c r="K290" s="11" t="s">
        <v>121</v>
      </c>
      <c r="L290" t="s">
        <v>186</v>
      </c>
    </row>
    <row r="291" spans="2:14" x14ac:dyDescent="0.25">
      <c r="B291" s="11" t="s">
        <v>121</v>
      </c>
      <c r="C291">
        <v>30</v>
      </c>
      <c r="D291">
        <v>30</v>
      </c>
      <c r="E291">
        <v>21</v>
      </c>
      <c r="F291">
        <v>14</v>
      </c>
      <c r="G291">
        <f>SUM(C291:F291)</f>
        <v>95</v>
      </c>
      <c r="H291" s="19">
        <f>SUM(N289:N294)+N309+N310</f>
        <v>21.400000000000002</v>
      </c>
      <c r="K291" s="11" t="s">
        <v>121</v>
      </c>
      <c r="L291" t="s">
        <v>143</v>
      </c>
    </row>
    <row r="292" spans="2:14" x14ac:dyDescent="0.25">
      <c r="B292" s="12" t="s">
        <v>122</v>
      </c>
      <c r="C292">
        <v>30</v>
      </c>
      <c r="D292">
        <v>30</v>
      </c>
      <c r="E292">
        <v>21</v>
      </c>
      <c r="F292">
        <v>14</v>
      </c>
      <c r="G292">
        <f t="shared" ref="G292:G293" si="10">SUM(C292:F292)</f>
        <v>95</v>
      </c>
      <c r="H292" s="19">
        <f>SUM(N295:N301)+N309+N310</f>
        <v>21.400000000000002</v>
      </c>
      <c r="K292" s="11" t="s">
        <v>121</v>
      </c>
      <c r="L292" t="s">
        <v>67</v>
      </c>
      <c r="M292" s="7">
        <v>30</v>
      </c>
      <c r="N292" s="9">
        <v>3.4</v>
      </c>
    </row>
    <row r="293" spans="2:14" x14ac:dyDescent="0.25">
      <c r="B293" s="13" t="s">
        <v>123</v>
      </c>
      <c r="C293">
        <v>30</v>
      </c>
      <c r="D293">
        <v>30</v>
      </c>
      <c r="E293">
        <v>21</v>
      </c>
      <c r="F293">
        <v>14</v>
      </c>
      <c r="G293">
        <f t="shared" si="10"/>
        <v>95</v>
      </c>
      <c r="H293" s="19">
        <f>SUM(N303:N310)</f>
        <v>21.400000000000002</v>
      </c>
      <c r="K293" s="11" t="s">
        <v>121</v>
      </c>
      <c r="L293" t="s">
        <v>25</v>
      </c>
      <c r="M293" s="7" t="s">
        <v>168</v>
      </c>
      <c r="N293" s="9">
        <v>11.3</v>
      </c>
    </row>
    <row r="294" spans="2:14" x14ac:dyDescent="0.25">
      <c r="K294" s="11" t="s">
        <v>121</v>
      </c>
      <c r="L294" t="s">
        <v>76</v>
      </c>
      <c r="M294" s="7" t="s">
        <v>135</v>
      </c>
      <c r="N294" s="9">
        <v>1.4</v>
      </c>
    </row>
    <row r="295" spans="2:14" x14ac:dyDescent="0.25">
      <c r="K295" s="12" t="s">
        <v>122</v>
      </c>
      <c r="L295" t="s">
        <v>142</v>
      </c>
    </row>
    <row r="296" spans="2:14" x14ac:dyDescent="0.25">
      <c r="K296" s="12" t="s">
        <v>122</v>
      </c>
      <c r="L296" t="s">
        <v>92</v>
      </c>
      <c r="M296" s="7">
        <v>430</v>
      </c>
      <c r="N296" s="9">
        <v>3.5</v>
      </c>
    </row>
    <row r="297" spans="2:14" x14ac:dyDescent="0.25">
      <c r="K297" s="12" t="s">
        <v>122</v>
      </c>
      <c r="L297" t="s">
        <v>192</v>
      </c>
    </row>
    <row r="298" spans="2:14" x14ac:dyDescent="0.25">
      <c r="K298" s="12" t="s">
        <v>122</v>
      </c>
      <c r="L298" t="s">
        <v>148</v>
      </c>
    </row>
    <row r="299" spans="2:14" x14ac:dyDescent="0.25">
      <c r="K299" s="12" t="s">
        <v>122</v>
      </c>
      <c r="L299" t="s">
        <v>67</v>
      </c>
      <c r="M299" s="7">
        <v>30</v>
      </c>
      <c r="N299" s="9">
        <v>3.4</v>
      </c>
    </row>
    <row r="300" spans="2:14" x14ac:dyDescent="0.25">
      <c r="K300" s="12" t="s">
        <v>122</v>
      </c>
      <c r="L300" t="s">
        <v>25</v>
      </c>
      <c r="M300" s="7" t="s">
        <v>168</v>
      </c>
      <c r="N300" s="9">
        <v>11.3</v>
      </c>
    </row>
    <row r="301" spans="2:14" x14ac:dyDescent="0.25">
      <c r="K301" s="12" t="s">
        <v>122</v>
      </c>
      <c r="L301" t="s">
        <v>76</v>
      </c>
      <c r="M301" s="7" t="s">
        <v>135</v>
      </c>
      <c r="N301" s="9">
        <v>1.4</v>
      </c>
    </row>
    <row r="302" spans="2:14" x14ac:dyDescent="0.25">
      <c r="K302" s="13" t="s">
        <v>123</v>
      </c>
      <c r="L302" t="s">
        <v>142</v>
      </c>
    </row>
    <row r="303" spans="2:14" x14ac:dyDescent="0.25">
      <c r="K303" s="13" t="s">
        <v>123</v>
      </c>
      <c r="L303" t="s">
        <v>92</v>
      </c>
      <c r="M303" s="7">
        <v>430</v>
      </c>
      <c r="N303" s="9">
        <v>3.5</v>
      </c>
    </row>
    <row r="304" spans="2:14" x14ac:dyDescent="0.25">
      <c r="K304" s="13" t="s">
        <v>123</v>
      </c>
      <c r="L304" t="s">
        <v>186</v>
      </c>
    </row>
    <row r="305" spans="1:14" x14ac:dyDescent="0.25">
      <c r="K305" s="13" t="s">
        <v>123</v>
      </c>
      <c r="L305" t="s">
        <v>194</v>
      </c>
    </row>
    <row r="306" spans="1:14" x14ac:dyDescent="0.25">
      <c r="F306" s="7"/>
      <c r="G306" s="9"/>
      <c r="K306" s="13" t="s">
        <v>123</v>
      </c>
      <c r="L306" t="s">
        <v>67</v>
      </c>
      <c r="M306" s="7">
        <v>30</v>
      </c>
      <c r="N306" s="9">
        <v>3.4</v>
      </c>
    </row>
    <row r="307" spans="1:14" x14ac:dyDescent="0.25">
      <c r="F307" s="7"/>
      <c r="G307" s="9"/>
      <c r="K307" s="13" t="s">
        <v>123</v>
      </c>
      <c r="L307" t="s">
        <v>25</v>
      </c>
      <c r="M307" s="7" t="s">
        <v>168</v>
      </c>
      <c r="N307" s="9">
        <v>11.3</v>
      </c>
    </row>
    <row r="308" spans="1:14" x14ac:dyDescent="0.25">
      <c r="F308" s="7"/>
      <c r="G308" s="9"/>
      <c r="K308" s="13" t="s">
        <v>123</v>
      </c>
      <c r="L308" t="s">
        <v>76</v>
      </c>
      <c r="M308" s="7" t="s">
        <v>135</v>
      </c>
      <c r="N308" s="9">
        <v>1.4</v>
      </c>
    </row>
    <row r="309" spans="1:14" x14ac:dyDescent="0.25">
      <c r="L309" t="s">
        <v>44</v>
      </c>
      <c r="M309">
        <v>9</v>
      </c>
      <c r="N309" s="7">
        <v>0.8</v>
      </c>
    </row>
    <row r="310" spans="1:14" x14ac:dyDescent="0.25">
      <c r="L310" t="s">
        <v>53</v>
      </c>
      <c r="M310" s="7">
        <v>17</v>
      </c>
      <c r="N310" s="3">
        <v>1</v>
      </c>
    </row>
    <row r="312" spans="1:14" x14ac:dyDescent="0.25">
      <c r="A312" s="15" t="s">
        <v>195</v>
      </c>
      <c r="B312" s="15">
        <v>140</v>
      </c>
      <c r="C312" s="15">
        <v>60</v>
      </c>
      <c r="D312" s="15">
        <v>130</v>
      </c>
      <c r="E312" s="15">
        <v>60</v>
      </c>
      <c r="F312" s="15">
        <v>80</v>
      </c>
      <c r="G312" s="15">
        <v>60</v>
      </c>
      <c r="H312" s="15">
        <v>20</v>
      </c>
      <c r="I312" s="15">
        <v>140</v>
      </c>
      <c r="J312" s="15"/>
      <c r="K312" s="16"/>
      <c r="L312" s="15"/>
      <c r="M312" s="17"/>
      <c r="N312" s="18"/>
    </row>
    <row r="313" spans="1:14" x14ac:dyDescent="0.25">
      <c r="K313" s="11" t="s">
        <v>121</v>
      </c>
      <c r="L313" t="s">
        <v>155</v>
      </c>
    </row>
    <row r="314" spans="1:14" x14ac:dyDescent="0.25">
      <c r="C314" s="1" t="s">
        <v>85</v>
      </c>
      <c r="K314" s="11" t="s">
        <v>121</v>
      </c>
      <c r="L314" t="s">
        <v>152</v>
      </c>
    </row>
    <row r="315" spans="1:14" x14ac:dyDescent="0.25">
      <c r="C315" s="20" t="s">
        <v>2</v>
      </c>
      <c r="D315" s="20" t="s">
        <v>3</v>
      </c>
      <c r="E315" s="20" t="s">
        <v>133</v>
      </c>
      <c r="F315" s="20" t="s">
        <v>132</v>
      </c>
      <c r="G315" s="20" t="s">
        <v>134</v>
      </c>
      <c r="H315" s="20" t="s">
        <v>7</v>
      </c>
      <c r="K315" s="11" t="s">
        <v>121</v>
      </c>
      <c r="L315" t="s">
        <v>94</v>
      </c>
    </row>
    <row r="316" spans="1:14" x14ac:dyDescent="0.25">
      <c r="B316" s="11" t="s">
        <v>121</v>
      </c>
      <c r="C316">
        <v>34</v>
      </c>
      <c r="D316">
        <v>37</v>
      </c>
      <c r="E316">
        <v>23</v>
      </c>
      <c r="F316">
        <v>15</v>
      </c>
      <c r="G316">
        <f>SUM(C316:F316)</f>
        <v>109</v>
      </c>
      <c r="H316" s="19">
        <f>SUM(N314:N319)+N327+N328</f>
        <v>18.100000000000001</v>
      </c>
      <c r="K316" s="11" t="s">
        <v>121</v>
      </c>
      <c r="L316" t="s">
        <v>196</v>
      </c>
    </row>
    <row r="317" spans="1:14" x14ac:dyDescent="0.25">
      <c r="B317" s="12" t="s">
        <v>122</v>
      </c>
      <c r="C317">
        <v>34</v>
      </c>
      <c r="D317">
        <v>37</v>
      </c>
      <c r="E317">
        <v>23</v>
      </c>
      <c r="F317">
        <v>15</v>
      </c>
      <c r="G317">
        <f>SUM(C317:F317)</f>
        <v>109</v>
      </c>
      <c r="H317" s="19">
        <f>SUM(N321:N328)</f>
        <v>18.100000000000001</v>
      </c>
      <c r="K317" s="11" t="s">
        <v>121</v>
      </c>
      <c r="L317" t="s">
        <v>66</v>
      </c>
      <c r="M317" s="7">
        <v>34</v>
      </c>
      <c r="N317" s="9">
        <v>3.2</v>
      </c>
    </row>
    <row r="318" spans="1:14" x14ac:dyDescent="0.25">
      <c r="K318" s="11" t="s">
        <v>121</v>
      </c>
      <c r="L318" t="s">
        <v>25</v>
      </c>
      <c r="M318" s="7" t="s">
        <v>168</v>
      </c>
      <c r="N318" s="9">
        <v>11.3</v>
      </c>
    </row>
    <row r="319" spans="1:14" x14ac:dyDescent="0.25">
      <c r="K319" s="11" t="s">
        <v>121</v>
      </c>
      <c r="L319" t="s">
        <v>78</v>
      </c>
      <c r="M319" s="7" t="s">
        <v>232</v>
      </c>
      <c r="N319" s="9">
        <v>1.5</v>
      </c>
    </row>
    <row r="320" spans="1:14" x14ac:dyDescent="0.25">
      <c r="K320" s="12" t="s">
        <v>122</v>
      </c>
      <c r="L320" t="s">
        <v>153</v>
      </c>
    </row>
    <row r="321" spans="1:14" x14ac:dyDescent="0.25">
      <c r="D321" s="7"/>
      <c r="E321" s="9"/>
      <c r="K321" s="12" t="s">
        <v>122</v>
      </c>
      <c r="L321" t="s">
        <v>152</v>
      </c>
    </row>
    <row r="322" spans="1:14" x14ac:dyDescent="0.25">
      <c r="D322" s="7"/>
      <c r="E322" s="9"/>
      <c r="K322" s="12" t="s">
        <v>122</v>
      </c>
      <c r="L322" t="s">
        <v>94</v>
      </c>
    </row>
    <row r="323" spans="1:14" x14ac:dyDescent="0.25">
      <c r="D323" s="7"/>
      <c r="E323" s="9"/>
      <c r="F323" s="9"/>
      <c r="K323" s="12" t="s">
        <v>122</v>
      </c>
      <c r="L323" t="s">
        <v>196</v>
      </c>
    </row>
    <row r="324" spans="1:14" x14ac:dyDescent="0.25">
      <c r="E324" s="7"/>
      <c r="F324" s="9"/>
      <c r="K324" s="12" t="s">
        <v>122</v>
      </c>
      <c r="L324" t="s">
        <v>66</v>
      </c>
      <c r="M324" s="7">
        <v>34</v>
      </c>
      <c r="N324" s="9">
        <v>3.2</v>
      </c>
    </row>
    <row r="325" spans="1:14" x14ac:dyDescent="0.25">
      <c r="E325" s="7"/>
      <c r="F325" s="9"/>
      <c r="K325" s="12" t="s">
        <v>122</v>
      </c>
      <c r="L325" t="s">
        <v>25</v>
      </c>
      <c r="M325" s="7" t="s">
        <v>168</v>
      </c>
      <c r="N325" s="9">
        <v>11.3</v>
      </c>
    </row>
    <row r="326" spans="1:14" x14ac:dyDescent="0.25">
      <c r="K326" s="12" t="s">
        <v>122</v>
      </c>
      <c r="L326" t="s">
        <v>78</v>
      </c>
      <c r="M326" s="7" t="s">
        <v>232</v>
      </c>
      <c r="N326" s="9">
        <v>1.5</v>
      </c>
    </row>
    <row r="327" spans="1:14" x14ac:dyDescent="0.25">
      <c r="K327"/>
      <c r="L327" t="s">
        <v>233</v>
      </c>
      <c r="M327">
        <v>14</v>
      </c>
      <c r="N327" s="7">
        <v>0.6</v>
      </c>
    </row>
    <row r="328" spans="1:14" x14ac:dyDescent="0.25">
      <c r="K328"/>
      <c r="L328" t="s">
        <v>50</v>
      </c>
      <c r="M328" s="7">
        <v>19</v>
      </c>
      <c r="N328" s="9">
        <v>1.5</v>
      </c>
    </row>
    <row r="329" spans="1:14" x14ac:dyDescent="0.25">
      <c r="K329"/>
    </row>
    <row r="330" spans="1:14" x14ac:dyDescent="0.25">
      <c r="A330" s="15" t="s">
        <v>198</v>
      </c>
      <c r="B330" s="15">
        <v>90</v>
      </c>
      <c r="C330" s="15">
        <v>120</v>
      </c>
      <c r="D330" s="15">
        <v>120</v>
      </c>
      <c r="E330" s="15">
        <v>60</v>
      </c>
      <c r="F330" s="15">
        <v>80</v>
      </c>
      <c r="G330" s="15">
        <v>60</v>
      </c>
      <c r="H330" s="15">
        <v>20</v>
      </c>
      <c r="I330" s="15">
        <v>140</v>
      </c>
      <c r="J330" s="15"/>
      <c r="K330" s="16"/>
      <c r="L330" s="15"/>
      <c r="M330" s="17"/>
      <c r="N330" s="18"/>
    </row>
    <row r="331" spans="1:14" x14ac:dyDescent="0.25">
      <c r="K331" s="11" t="s">
        <v>121</v>
      </c>
      <c r="L331" t="s">
        <v>153</v>
      </c>
    </row>
    <row r="332" spans="1:14" x14ac:dyDescent="0.25">
      <c r="C332" s="1" t="s">
        <v>85</v>
      </c>
      <c r="K332" s="11" t="s">
        <v>121</v>
      </c>
      <c r="L332" t="s">
        <v>196</v>
      </c>
    </row>
    <row r="333" spans="1:14" x14ac:dyDescent="0.25">
      <c r="C333" s="20" t="s">
        <v>2</v>
      </c>
      <c r="D333" s="20" t="s">
        <v>3</v>
      </c>
      <c r="E333" s="20" t="s">
        <v>133</v>
      </c>
      <c r="F333" s="20" t="s">
        <v>132</v>
      </c>
      <c r="G333" s="20" t="s">
        <v>134</v>
      </c>
      <c r="H333" s="20" t="s">
        <v>7</v>
      </c>
      <c r="K333" s="11" t="s">
        <v>121</v>
      </c>
      <c r="L333" t="s">
        <v>196</v>
      </c>
    </row>
    <row r="334" spans="1:14" x14ac:dyDescent="0.25">
      <c r="B334" s="11" t="s">
        <v>121</v>
      </c>
      <c r="C334">
        <v>44</v>
      </c>
      <c r="D334">
        <v>38</v>
      </c>
      <c r="E334">
        <v>23</v>
      </c>
      <c r="F334">
        <v>18</v>
      </c>
      <c r="G334">
        <f>SUM(C334:F334)</f>
        <v>123</v>
      </c>
      <c r="H334" s="19">
        <f>SUM(N331:N337)+N352+N353</f>
        <v>20.8</v>
      </c>
      <c r="K334" s="11" t="s">
        <v>121</v>
      </c>
      <c r="L334" t="s">
        <v>91</v>
      </c>
      <c r="M334" s="7">
        <v>380</v>
      </c>
      <c r="N334" s="9">
        <v>2.5</v>
      </c>
    </row>
    <row r="335" spans="1:14" x14ac:dyDescent="0.25">
      <c r="B335" s="12" t="s">
        <v>122</v>
      </c>
      <c r="C335">
        <v>44</v>
      </c>
      <c r="D335">
        <v>38</v>
      </c>
      <c r="E335">
        <v>23</v>
      </c>
      <c r="F335">
        <v>18</v>
      </c>
      <c r="G335">
        <f>SUM(C335:F335)</f>
        <v>123</v>
      </c>
      <c r="H335" s="19">
        <f>SUM(N340:N344)+N352+N353</f>
        <v>20.8</v>
      </c>
      <c r="K335" s="11" t="s">
        <v>121</v>
      </c>
      <c r="L335" t="s">
        <v>70</v>
      </c>
      <c r="M335" s="7">
        <v>44</v>
      </c>
      <c r="N335" s="9">
        <v>3.1</v>
      </c>
    </row>
    <row r="336" spans="1:14" x14ac:dyDescent="0.25">
      <c r="B336" s="13" t="s">
        <v>123</v>
      </c>
      <c r="C336">
        <v>44</v>
      </c>
      <c r="D336">
        <v>38</v>
      </c>
      <c r="E336">
        <v>23</v>
      </c>
      <c r="F336">
        <v>18</v>
      </c>
      <c r="G336">
        <f>SUM(C336:F336)</f>
        <v>123</v>
      </c>
      <c r="H336" s="19">
        <f>SUM(N346:N353)</f>
        <v>20.8</v>
      </c>
      <c r="K336" s="11" t="s">
        <v>121</v>
      </c>
      <c r="L336" t="s">
        <v>25</v>
      </c>
      <c r="M336" s="7" t="s">
        <v>168</v>
      </c>
      <c r="N336" s="9">
        <v>11.3</v>
      </c>
    </row>
    <row r="337" spans="5:14" x14ac:dyDescent="0.25">
      <c r="K337" s="11" t="s">
        <v>121</v>
      </c>
      <c r="L337" t="s">
        <v>75</v>
      </c>
      <c r="M337" s="7" t="s">
        <v>171</v>
      </c>
      <c r="N337" s="9">
        <v>1.8</v>
      </c>
    </row>
    <row r="338" spans="5:14" x14ac:dyDescent="0.25">
      <c r="K338" s="12" t="s">
        <v>122</v>
      </c>
      <c r="L338" t="s">
        <v>155</v>
      </c>
    </row>
    <row r="339" spans="5:14" x14ac:dyDescent="0.25">
      <c r="K339" s="12" t="s">
        <v>122</v>
      </c>
      <c r="L339" t="s">
        <v>196</v>
      </c>
    </row>
    <row r="340" spans="5:14" x14ac:dyDescent="0.25">
      <c r="K340" s="12" t="s">
        <v>122</v>
      </c>
      <c r="L340" t="s">
        <v>196</v>
      </c>
    </row>
    <row r="341" spans="5:14" x14ac:dyDescent="0.25">
      <c r="E341" s="7"/>
      <c r="F341" s="9"/>
      <c r="K341" s="12" t="s">
        <v>122</v>
      </c>
      <c r="L341" t="s">
        <v>91</v>
      </c>
      <c r="M341" s="7">
        <v>380</v>
      </c>
      <c r="N341" s="9">
        <v>2.5</v>
      </c>
    </row>
    <row r="342" spans="5:14" x14ac:dyDescent="0.25">
      <c r="E342" s="7"/>
      <c r="F342" s="9"/>
      <c r="K342" s="12" t="s">
        <v>122</v>
      </c>
      <c r="L342" t="s">
        <v>70</v>
      </c>
      <c r="M342" s="7">
        <v>44</v>
      </c>
      <c r="N342" s="9">
        <v>3.1</v>
      </c>
    </row>
    <row r="343" spans="5:14" x14ac:dyDescent="0.25">
      <c r="E343" s="7"/>
      <c r="F343" s="9"/>
      <c r="K343" s="12" t="s">
        <v>122</v>
      </c>
      <c r="L343" t="s">
        <v>25</v>
      </c>
      <c r="M343" s="7" t="s">
        <v>168</v>
      </c>
      <c r="N343" s="9">
        <v>11.3</v>
      </c>
    </row>
    <row r="344" spans="5:14" x14ac:dyDescent="0.25">
      <c r="E344" s="7"/>
      <c r="F344" s="9"/>
      <c r="K344" s="12" t="s">
        <v>122</v>
      </c>
      <c r="L344" t="s">
        <v>75</v>
      </c>
      <c r="M344" s="7" t="s">
        <v>171</v>
      </c>
      <c r="N344" s="9">
        <v>1.8</v>
      </c>
    </row>
    <row r="345" spans="5:14" x14ac:dyDescent="0.25">
      <c r="E345" s="7"/>
      <c r="F345" s="9"/>
      <c r="K345" s="13" t="s">
        <v>123</v>
      </c>
      <c r="L345" t="s">
        <v>153</v>
      </c>
    </row>
    <row r="346" spans="5:14" x14ac:dyDescent="0.25">
      <c r="E346" s="7"/>
      <c r="F346" s="9"/>
      <c r="K346" s="13" t="s">
        <v>123</v>
      </c>
      <c r="L346" t="s">
        <v>196</v>
      </c>
    </row>
    <row r="347" spans="5:14" x14ac:dyDescent="0.25">
      <c r="K347" s="13" t="s">
        <v>123</v>
      </c>
      <c r="L347" t="s">
        <v>196</v>
      </c>
    </row>
    <row r="348" spans="5:14" x14ac:dyDescent="0.25">
      <c r="K348" s="13" t="s">
        <v>123</v>
      </c>
      <c r="L348" t="s">
        <v>91</v>
      </c>
      <c r="M348" s="7">
        <v>380</v>
      </c>
      <c r="N348" s="9">
        <v>2.5</v>
      </c>
    </row>
    <row r="349" spans="5:14" x14ac:dyDescent="0.25">
      <c r="K349" s="13" t="s">
        <v>123</v>
      </c>
      <c r="L349" t="s">
        <v>70</v>
      </c>
      <c r="M349" s="7">
        <v>44</v>
      </c>
      <c r="N349" s="9">
        <v>3.1</v>
      </c>
    </row>
    <row r="350" spans="5:14" x14ac:dyDescent="0.25">
      <c r="K350" s="13" t="s">
        <v>123</v>
      </c>
      <c r="L350" t="s">
        <v>25</v>
      </c>
      <c r="M350" s="7" t="s">
        <v>168</v>
      </c>
      <c r="N350" s="9">
        <v>11.3</v>
      </c>
    </row>
    <row r="351" spans="5:14" x14ac:dyDescent="0.25">
      <c r="K351" s="13" t="s">
        <v>123</v>
      </c>
      <c r="L351" t="s">
        <v>75</v>
      </c>
      <c r="M351" s="7" t="s">
        <v>171</v>
      </c>
      <c r="N351" s="9">
        <v>1.8</v>
      </c>
    </row>
    <row r="352" spans="5:14" x14ac:dyDescent="0.25">
      <c r="L352" t="s">
        <v>233</v>
      </c>
      <c r="M352">
        <v>14</v>
      </c>
      <c r="N352" s="7">
        <v>0.6</v>
      </c>
    </row>
    <row r="353" spans="1:14" x14ac:dyDescent="0.25">
      <c r="L353" t="s">
        <v>50</v>
      </c>
      <c r="M353" s="7">
        <v>19</v>
      </c>
      <c r="N353" s="9">
        <v>1.5</v>
      </c>
    </row>
    <row r="355" spans="1:14" x14ac:dyDescent="0.25">
      <c r="L355" t="s">
        <v>177</v>
      </c>
    </row>
    <row r="356" spans="1:14" x14ac:dyDescent="0.25">
      <c r="L356" t="s">
        <v>175</v>
      </c>
    </row>
    <row r="358" spans="1:14" x14ac:dyDescent="0.25">
      <c r="A358" s="15" t="s">
        <v>199</v>
      </c>
      <c r="B358" s="15">
        <v>50</v>
      </c>
      <c r="C358" s="15">
        <v>5</v>
      </c>
      <c r="D358" s="15">
        <v>25</v>
      </c>
      <c r="E358" s="15">
        <v>25</v>
      </c>
      <c r="F358" s="15">
        <v>20</v>
      </c>
      <c r="G358" s="15">
        <v>60</v>
      </c>
      <c r="H358" s="15">
        <v>5</v>
      </c>
      <c r="I358" s="15">
        <v>5</v>
      </c>
      <c r="J358" s="15"/>
      <c r="K358" s="16"/>
      <c r="L358" s="15"/>
      <c r="M358" s="17"/>
      <c r="N358" s="18"/>
    </row>
    <row r="359" spans="1:14" x14ac:dyDescent="0.25">
      <c r="K359" s="11" t="s">
        <v>121</v>
      </c>
      <c r="L359" t="s">
        <v>200</v>
      </c>
    </row>
    <row r="360" spans="1:14" x14ac:dyDescent="0.25">
      <c r="C360" s="1" t="s">
        <v>85</v>
      </c>
      <c r="K360" s="11" t="s">
        <v>121</v>
      </c>
      <c r="L360" t="s">
        <v>201</v>
      </c>
    </row>
    <row r="361" spans="1:14" x14ac:dyDescent="0.25">
      <c r="C361" s="20" t="s">
        <v>2</v>
      </c>
      <c r="D361" s="20" t="s">
        <v>3</v>
      </c>
      <c r="E361" s="20" t="s">
        <v>133</v>
      </c>
      <c r="F361" s="20" t="s">
        <v>132</v>
      </c>
      <c r="G361" s="20" t="s">
        <v>134</v>
      </c>
      <c r="H361" s="20" t="s">
        <v>7</v>
      </c>
      <c r="K361" s="11" t="s">
        <v>121</v>
      </c>
      <c r="L361" t="s">
        <v>201</v>
      </c>
    </row>
    <row r="362" spans="1:14" x14ac:dyDescent="0.25">
      <c r="B362" s="11" t="s">
        <v>121</v>
      </c>
      <c r="C362">
        <v>24</v>
      </c>
      <c r="D362">
        <v>8</v>
      </c>
      <c r="E362">
        <v>15</v>
      </c>
      <c r="F362">
        <v>11</v>
      </c>
      <c r="G362">
        <f>SUM(C362:F362)</f>
        <v>58</v>
      </c>
      <c r="H362" s="19">
        <f>SUM(N361:N364)+N365+N366</f>
        <v>4.2</v>
      </c>
      <c r="K362" s="11" t="s">
        <v>121</v>
      </c>
      <c r="L362" t="s">
        <v>202</v>
      </c>
    </row>
    <row r="363" spans="1:14" x14ac:dyDescent="0.25">
      <c r="K363" s="11" t="s">
        <v>121</v>
      </c>
      <c r="L363" t="s">
        <v>62</v>
      </c>
      <c r="M363" s="7">
        <v>24</v>
      </c>
      <c r="N363" s="9">
        <v>1.3</v>
      </c>
    </row>
    <row r="364" spans="1:14" x14ac:dyDescent="0.25">
      <c r="K364" s="11" t="s">
        <v>121</v>
      </c>
      <c r="L364" t="s">
        <v>19</v>
      </c>
      <c r="M364" s="7" t="s">
        <v>204</v>
      </c>
      <c r="N364" s="9">
        <v>1.6</v>
      </c>
    </row>
    <row r="365" spans="1:14" x14ac:dyDescent="0.25">
      <c r="L365" t="s">
        <v>203</v>
      </c>
      <c r="M365" s="7">
        <v>9</v>
      </c>
      <c r="N365" s="9">
        <v>0.4</v>
      </c>
    </row>
    <row r="366" spans="1:14" x14ac:dyDescent="0.25">
      <c r="L366" t="s">
        <v>55</v>
      </c>
      <c r="M366" s="7">
        <v>9</v>
      </c>
      <c r="N366" s="9">
        <v>0.9</v>
      </c>
    </row>
    <row r="368" spans="1:14" x14ac:dyDescent="0.25">
      <c r="A368" s="15" t="s">
        <v>206</v>
      </c>
      <c r="B368" s="15">
        <v>80</v>
      </c>
      <c r="C368" s="15">
        <v>10</v>
      </c>
      <c r="D368" s="15">
        <v>30</v>
      </c>
      <c r="E368" s="15">
        <v>90</v>
      </c>
      <c r="F368" s="15">
        <v>30</v>
      </c>
      <c r="G368" s="15">
        <v>100</v>
      </c>
      <c r="H368" s="15">
        <v>10</v>
      </c>
      <c r="I368" s="15">
        <v>10</v>
      </c>
      <c r="J368" s="15"/>
      <c r="K368" s="16"/>
      <c r="L368" s="15"/>
      <c r="M368" s="17"/>
      <c r="N368" s="18"/>
    </row>
    <row r="369" spans="1:14" x14ac:dyDescent="0.25">
      <c r="K369" s="11" t="s">
        <v>121</v>
      </c>
      <c r="L369" t="s">
        <v>205</v>
      </c>
    </row>
    <row r="370" spans="1:14" x14ac:dyDescent="0.25">
      <c r="C370" s="1" t="s">
        <v>85</v>
      </c>
      <c r="K370" s="11" t="s">
        <v>121</v>
      </c>
      <c r="L370" t="s">
        <v>201</v>
      </c>
    </row>
    <row r="371" spans="1:14" x14ac:dyDescent="0.25">
      <c r="C371" s="20" t="s">
        <v>2</v>
      </c>
      <c r="D371" s="20" t="s">
        <v>3</v>
      </c>
      <c r="E371" s="20" t="s">
        <v>133</v>
      </c>
      <c r="F371" s="20" t="s">
        <v>132</v>
      </c>
      <c r="G371" s="20" t="s">
        <v>134</v>
      </c>
      <c r="H371" s="20" t="s">
        <v>7</v>
      </c>
      <c r="K371" s="11" t="s">
        <v>121</v>
      </c>
      <c r="L371" t="s">
        <v>201</v>
      </c>
    </row>
    <row r="372" spans="1:14" x14ac:dyDescent="0.25">
      <c r="B372" s="11" t="s">
        <v>121</v>
      </c>
      <c r="C372">
        <v>28</v>
      </c>
      <c r="D372">
        <v>25</v>
      </c>
      <c r="E372">
        <v>22</v>
      </c>
      <c r="F372">
        <v>13</v>
      </c>
      <c r="G372">
        <f>SUM(C372:F372)</f>
        <v>88</v>
      </c>
      <c r="H372" s="19">
        <f>SUM(N371:N377)</f>
        <v>6</v>
      </c>
      <c r="K372" s="11" t="s">
        <v>121</v>
      </c>
      <c r="L372" t="s">
        <v>202</v>
      </c>
    </row>
    <row r="373" spans="1:14" x14ac:dyDescent="0.25">
      <c r="K373" s="11" t="s">
        <v>121</v>
      </c>
      <c r="L373" t="s">
        <v>144</v>
      </c>
      <c r="M373" s="7">
        <v>28</v>
      </c>
      <c r="N373" s="9">
        <v>1.8</v>
      </c>
    </row>
    <row r="374" spans="1:14" x14ac:dyDescent="0.25">
      <c r="K374" s="11" t="s">
        <v>121</v>
      </c>
      <c r="L374" t="s">
        <v>12</v>
      </c>
      <c r="M374" s="7" t="s">
        <v>131</v>
      </c>
      <c r="N374" s="9">
        <v>1.2</v>
      </c>
    </row>
    <row r="375" spans="1:14" x14ac:dyDescent="0.25">
      <c r="K375" s="11" t="s">
        <v>121</v>
      </c>
      <c r="L375" t="s">
        <v>81</v>
      </c>
      <c r="M375" s="7">
        <v>9</v>
      </c>
      <c r="N375" s="9">
        <v>1.6</v>
      </c>
    </row>
    <row r="376" spans="1:14" x14ac:dyDescent="0.25">
      <c r="L376" t="s">
        <v>203</v>
      </c>
      <c r="M376" s="7">
        <v>9</v>
      </c>
      <c r="N376" s="9">
        <v>0.4</v>
      </c>
    </row>
    <row r="377" spans="1:14" x14ac:dyDescent="0.25">
      <c r="L377" t="s">
        <v>48</v>
      </c>
      <c r="M377" s="7">
        <v>16</v>
      </c>
      <c r="N377" s="9">
        <v>1</v>
      </c>
    </row>
    <row r="379" spans="1:14" x14ac:dyDescent="0.25">
      <c r="A379" s="15" t="s">
        <v>207</v>
      </c>
      <c r="B379" s="15">
        <v>110</v>
      </c>
      <c r="C379" s="15">
        <v>25</v>
      </c>
      <c r="D379" s="15">
        <v>60</v>
      </c>
      <c r="E379" s="15">
        <v>130</v>
      </c>
      <c r="F379" s="15">
        <v>40</v>
      </c>
      <c r="G379" s="15">
        <v>130</v>
      </c>
      <c r="H379" s="15">
        <v>15</v>
      </c>
      <c r="I379" s="15">
        <v>15</v>
      </c>
      <c r="J379" s="15"/>
      <c r="K379" s="16"/>
      <c r="L379" s="15"/>
      <c r="M379" s="17"/>
      <c r="N379" s="18"/>
    </row>
    <row r="380" spans="1:14" x14ac:dyDescent="0.25">
      <c r="K380" s="11" t="s">
        <v>121</v>
      </c>
      <c r="L380" t="s">
        <v>205</v>
      </c>
    </row>
    <row r="381" spans="1:14" x14ac:dyDescent="0.25">
      <c r="C381" s="1" t="s">
        <v>85</v>
      </c>
      <c r="K381" s="11" t="s">
        <v>121</v>
      </c>
      <c r="L381" t="s">
        <v>208</v>
      </c>
    </row>
    <row r="382" spans="1:14" x14ac:dyDescent="0.25">
      <c r="C382" s="20" t="s">
        <v>2</v>
      </c>
      <c r="D382" s="20" t="s">
        <v>3</v>
      </c>
      <c r="E382" s="20" t="s">
        <v>133</v>
      </c>
      <c r="F382" s="20" t="s">
        <v>132</v>
      </c>
      <c r="G382" s="20" t="s">
        <v>134</v>
      </c>
      <c r="H382" s="20" t="s">
        <v>7</v>
      </c>
      <c r="K382" s="11" t="s">
        <v>121</v>
      </c>
      <c r="L382" t="s">
        <v>208</v>
      </c>
    </row>
    <row r="383" spans="1:14" x14ac:dyDescent="0.25">
      <c r="B383" s="11" t="s">
        <v>121</v>
      </c>
      <c r="C383">
        <v>44</v>
      </c>
      <c r="D383">
        <v>41</v>
      </c>
      <c r="E383">
        <v>24</v>
      </c>
      <c r="F383">
        <v>17</v>
      </c>
      <c r="G383">
        <f>SUM(C383:F383)</f>
        <v>126</v>
      </c>
      <c r="H383" s="9">
        <f>SUM(N384:N386)+N401+N402</f>
        <v>18.5</v>
      </c>
      <c r="K383" s="11" t="s">
        <v>121</v>
      </c>
      <c r="L383" t="s">
        <v>209</v>
      </c>
    </row>
    <row r="384" spans="1:14" x14ac:dyDescent="0.25">
      <c r="B384" s="12" t="s">
        <v>122</v>
      </c>
      <c r="C384">
        <v>44</v>
      </c>
      <c r="D384">
        <v>41</v>
      </c>
      <c r="E384">
        <v>24</v>
      </c>
      <c r="F384">
        <v>17</v>
      </c>
      <c r="G384">
        <f>SUM(C384:F384)</f>
        <v>126</v>
      </c>
      <c r="H384" s="9">
        <f>SUM(N391:N393)+N401+N402</f>
        <v>18.5</v>
      </c>
      <c r="K384" s="11" t="s">
        <v>121</v>
      </c>
      <c r="L384" t="s">
        <v>70</v>
      </c>
      <c r="M384" s="7">
        <v>44</v>
      </c>
      <c r="N384" s="9">
        <v>3.1</v>
      </c>
    </row>
    <row r="385" spans="2:14" x14ac:dyDescent="0.25">
      <c r="B385" s="13" t="s">
        <v>123</v>
      </c>
      <c r="C385">
        <v>44</v>
      </c>
      <c r="D385">
        <v>41</v>
      </c>
      <c r="E385">
        <v>26</v>
      </c>
      <c r="F385">
        <v>19</v>
      </c>
      <c r="G385">
        <f>SUM(C385:F385)</f>
        <v>130</v>
      </c>
      <c r="H385" s="9">
        <f>SUM(N398:N402)</f>
        <v>14.8</v>
      </c>
      <c r="K385" s="11" t="s">
        <v>121</v>
      </c>
      <c r="L385" t="s">
        <v>29</v>
      </c>
      <c r="M385" s="7" t="s">
        <v>210</v>
      </c>
      <c r="N385" s="9">
        <v>12</v>
      </c>
    </row>
    <row r="386" spans="2:14" x14ac:dyDescent="0.25">
      <c r="K386" s="11" t="s">
        <v>121</v>
      </c>
      <c r="L386" t="s">
        <v>81</v>
      </c>
      <c r="M386" s="7">
        <v>9</v>
      </c>
      <c r="N386" s="9">
        <v>1.6</v>
      </c>
    </row>
    <row r="387" spans="2:14" x14ac:dyDescent="0.25">
      <c r="K387" s="12" t="s">
        <v>122</v>
      </c>
      <c r="L387" t="s">
        <v>205</v>
      </c>
    </row>
    <row r="388" spans="2:14" x14ac:dyDescent="0.25">
      <c r="K388" s="12" t="s">
        <v>122</v>
      </c>
      <c r="L388" t="s">
        <v>208</v>
      </c>
    </row>
    <row r="389" spans="2:14" x14ac:dyDescent="0.25">
      <c r="K389" s="12" t="s">
        <v>122</v>
      </c>
      <c r="L389" t="s">
        <v>208</v>
      </c>
    </row>
    <row r="390" spans="2:14" x14ac:dyDescent="0.25">
      <c r="K390" s="12" t="s">
        <v>122</v>
      </c>
      <c r="L390" t="s">
        <v>209</v>
      </c>
    </row>
    <row r="391" spans="2:14" x14ac:dyDescent="0.25">
      <c r="K391" s="12" t="s">
        <v>122</v>
      </c>
      <c r="L391" t="s">
        <v>70</v>
      </c>
      <c r="M391" s="7">
        <v>44</v>
      </c>
      <c r="N391" s="9">
        <v>3.1</v>
      </c>
    </row>
    <row r="392" spans="2:14" x14ac:dyDescent="0.25">
      <c r="K392" s="12" t="s">
        <v>122</v>
      </c>
      <c r="L392" t="s">
        <v>29</v>
      </c>
      <c r="M392" s="7" t="s">
        <v>210</v>
      </c>
      <c r="N392" s="9">
        <v>12</v>
      </c>
    </row>
    <row r="393" spans="2:14" x14ac:dyDescent="0.25">
      <c r="K393" s="12" t="s">
        <v>122</v>
      </c>
      <c r="L393" t="s">
        <v>81</v>
      </c>
      <c r="M393" s="7">
        <v>9</v>
      </c>
      <c r="N393" s="9">
        <v>1.6</v>
      </c>
    </row>
    <row r="394" spans="2:14" x14ac:dyDescent="0.25">
      <c r="K394" s="13" t="s">
        <v>123</v>
      </c>
      <c r="L394" t="s">
        <v>205</v>
      </c>
    </row>
    <row r="395" spans="2:14" x14ac:dyDescent="0.25">
      <c r="K395" s="13" t="s">
        <v>123</v>
      </c>
      <c r="L395" t="s">
        <v>208</v>
      </c>
    </row>
    <row r="396" spans="2:14" x14ac:dyDescent="0.25">
      <c r="K396" s="13" t="s">
        <v>123</v>
      </c>
      <c r="L396" t="s">
        <v>208</v>
      </c>
    </row>
    <row r="397" spans="2:14" x14ac:dyDescent="0.25">
      <c r="K397" s="13" t="s">
        <v>123</v>
      </c>
      <c r="L397" t="s">
        <v>209</v>
      </c>
    </row>
    <row r="398" spans="2:14" x14ac:dyDescent="0.25">
      <c r="K398" s="13" t="s">
        <v>123</v>
      </c>
      <c r="L398" t="s">
        <v>70</v>
      </c>
      <c r="M398" s="7">
        <v>44</v>
      </c>
      <c r="N398" s="9">
        <v>3.1</v>
      </c>
    </row>
    <row r="399" spans="2:14" x14ac:dyDescent="0.25">
      <c r="K399" s="13" t="s">
        <v>123</v>
      </c>
      <c r="L399" t="s">
        <v>157</v>
      </c>
      <c r="M399" s="7" t="s">
        <v>158</v>
      </c>
      <c r="N399" s="9">
        <v>8.3000000000000007</v>
      </c>
    </row>
    <row r="400" spans="2:14" x14ac:dyDescent="0.25">
      <c r="K400" s="13" t="s">
        <v>123</v>
      </c>
      <c r="L400" t="s">
        <v>81</v>
      </c>
      <c r="M400" s="7">
        <v>9</v>
      </c>
      <c r="N400" s="9">
        <v>1.6</v>
      </c>
    </row>
    <row r="401" spans="1:14" x14ac:dyDescent="0.25">
      <c r="L401" t="s">
        <v>44</v>
      </c>
      <c r="M401" s="7">
        <v>9</v>
      </c>
      <c r="N401" s="9">
        <v>0.8</v>
      </c>
    </row>
    <row r="402" spans="1:14" x14ac:dyDescent="0.25">
      <c r="L402" t="s">
        <v>48</v>
      </c>
      <c r="M402" s="7">
        <v>16</v>
      </c>
      <c r="N402" s="9">
        <v>1</v>
      </c>
    </row>
    <row r="404" spans="1:14" x14ac:dyDescent="0.25">
      <c r="A404" s="15" t="s">
        <v>211</v>
      </c>
      <c r="B404" s="15">
        <v>130</v>
      </c>
      <c r="C404" s="15">
        <v>40</v>
      </c>
      <c r="D404" s="15">
        <v>80</v>
      </c>
      <c r="E404" s="15">
        <v>160</v>
      </c>
      <c r="F404" s="15">
        <v>50</v>
      </c>
      <c r="G404" s="15">
        <v>160</v>
      </c>
      <c r="H404" s="15">
        <v>20</v>
      </c>
      <c r="I404" s="15">
        <v>50</v>
      </c>
      <c r="J404" s="15"/>
      <c r="K404" s="16"/>
      <c r="L404" s="15"/>
      <c r="M404" s="17"/>
      <c r="N404" s="18"/>
    </row>
    <row r="405" spans="1:14" x14ac:dyDescent="0.25">
      <c r="K405" s="11" t="s">
        <v>121</v>
      </c>
      <c r="L405" t="s">
        <v>212</v>
      </c>
    </row>
    <row r="406" spans="1:14" x14ac:dyDescent="0.25">
      <c r="C406" s="1" t="s">
        <v>85</v>
      </c>
      <c r="K406" s="11" t="s">
        <v>121</v>
      </c>
      <c r="L406" t="s">
        <v>208</v>
      </c>
    </row>
    <row r="407" spans="1:14" x14ac:dyDescent="0.25">
      <c r="C407" s="20" t="s">
        <v>2</v>
      </c>
      <c r="D407" s="20" t="s">
        <v>3</v>
      </c>
      <c r="E407" s="20" t="s">
        <v>133</v>
      </c>
      <c r="F407" s="20" t="s">
        <v>132</v>
      </c>
      <c r="G407" s="20" t="s">
        <v>134</v>
      </c>
      <c r="H407" s="20" t="s">
        <v>7</v>
      </c>
      <c r="K407" s="11" t="s">
        <v>121</v>
      </c>
      <c r="L407" t="s">
        <v>208</v>
      </c>
    </row>
    <row r="408" spans="1:14" x14ac:dyDescent="0.25">
      <c r="B408" s="11" t="s">
        <v>121</v>
      </c>
      <c r="C408">
        <v>46</v>
      </c>
      <c r="D408">
        <v>43</v>
      </c>
      <c r="E408">
        <v>27</v>
      </c>
      <c r="F408">
        <v>26</v>
      </c>
      <c r="G408">
        <f>SUM(C408:F408)</f>
        <v>142</v>
      </c>
      <c r="H408" s="9">
        <f>SUM(N409:N411)+N426+N427</f>
        <v>16.399999999999999</v>
      </c>
      <c r="K408" s="11" t="s">
        <v>121</v>
      </c>
      <c r="L408" t="s">
        <v>213</v>
      </c>
    </row>
    <row r="409" spans="1:14" x14ac:dyDescent="0.25">
      <c r="B409" s="12" t="s">
        <v>122</v>
      </c>
      <c r="C409">
        <v>46</v>
      </c>
      <c r="D409">
        <v>43</v>
      </c>
      <c r="E409">
        <v>27</v>
      </c>
      <c r="F409">
        <v>26</v>
      </c>
      <c r="G409">
        <f>SUM(C409:F409)</f>
        <v>142</v>
      </c>
      <c r="H409" s="9">
        <f>SUM(N416:N418)+N426+N427</f>
        <v>16.399999999999999</v>
      </c>
      <c r="K409" s="11" t="s">
        <v>121</v>
      </c>
      <c r="L409" t="s">
        <v>71</v>
      </c>
      <c r="M409" s="7">
        <v>46</v>
      </c>
      <c r="N409" s="9">
        <v>2.9</v>
      </c>
    </row>
    <row r="410" spans="1:14" x14ac:dyDescent="0.25">
      <c r="B410" s="13" t="s">
        <v>123</v>
      </c>
      <c r="C410">
        <v>46</v>
      </c>
      <c r="D410">
        <v>41</v>
      </c>
      <c r="E410">
        <v>27</v>
      </c>
      <c r="F410">
        <v>28</v>
      </c>
      <c r="G410">
        <f>SUM(C410:F410)</f>
        <v>142</v>
      </c>
      <c r="H410" s="9">
        <f>SUM(N423:N427)</f>
        <v>14.4</v>
      </c>
      <c r="K410" s="11" t="s">
        <v>121</v>
      </c>
      <c r="L410" t="s">
        <v>28</v>
      </c>
      <c r="M410" s="7" t="s">
        <v>214</v>
      </c>
      <c r="N410" s="9">
        <v>10.3</v>
      </c>
    </row>
    <row r="411" spans="1:14" x14ac:dyDescent="0.25">
      <c r="K411" s="11" t="s">
        <v>121</v>
      </c>
      <c r="L411" t="s">
        <v>81</v>
      </c>
      <c r="M411" s="7">
        <v>9</v>
      </c>
      <c r="N411" s="9">
        <v>1.6</v>
      </c>
    </row>
    <row r="412" spans="1:14" x14ac:dyDescent="0.25">
      <c r="K412" s="12" t="s">
        <v>122</v>
      </c>
      <c r="L412" t="s">
        <v>212</v>
      </c>
    </row>
    <row r="413" spans="1:14" x14ac:dyDescent="0.25">
      <c r="K413" s="12" t="s">
        <v>122</v>
      </c>
      <c r="L413" t="s">
        <v>208</v>
      </c>
    </row>
    <row r="414" spans="1:14" x14ac:dyDescent="0.25">
      <c r="K414" s="12" t="s">
        <v>122</v>
      </c>
      <c r="L414" t="s">
        <v>208</v>
      </c>
    </row>
    <row r="415" spans="1:14" x14ac:dyDescent="0.25">
      <c r="K415" s="12" t="s">
        <v>122</v>
      </c>
      <c r="L415" t="s">
        <v>213</v>
      </c>
    </row>
    <row r="416" spans="1:14" x14ac:dyDescent="0.25">
      <c r="K416" s="12" t="s">
        <v>122</v>
      </c>
      <c r="L416" t="s">
        <v>71</v>
      </c>
      <c r="M416" s="7">
        <v>46</v>
      </c>
      <c r="N416" s="9">
        <v>2.9</v>
      </c>
    </row>
    <row r="417" spans="1:14" x14ac:dyDescent="0.25">
      <c r="K417" s="12" t="s">
        <v>122</v>
      </c>
      <c r="L417" t="s">
        <v>28</v>
      </c>
      <c r="M417" s="7" t="s">
        <v>214</v>
      </c>
      <c r="N417" s="9">
        <v>10.3</v>
      </c>
    </row>
    <row r="418" spans="1:14" x14ac:dyDescent="0.25">
      <c r="K418" s="12" t="s">
        <v>122</v>
      </c>
      <c r="L418" t="s">
        <v>81</v>
      </c>
      <c r="M418" s="7">
        <v>9</v>
      </c>
      <c r="N418" s="9">
        <v>1.6</v>
      </c>
    </row>
    <row r="419" spans="1:14" x14ac:dyDescent="0.25">
      <c r="K419" s="13" t="s">
        <v>123</v>
      </c>
      <c r="L419" t="s">
        <v>212</v>
      </c>
    </row>
    <row r="420" spans="1:14" x14ac:dyDescent="0.25">
      <c r="K420" s="13" t="s">
        <v>123</v>
      </c>
      <c r="L420" t="s">
        <v>208</v>
      </c>
    </row>
    <row r="421" spans="1:14" x14ac:dyDescent="0.25">
      <c r="K421" s="13" t="s">
        <v>123</v>
      </c>
      <c r="L421" t="s">
        <v>208</v>
      </c>
    </row>
    <row r="422" spans="1:14" x14ac:dyDescent="0.25">
      <c r="K422" s="13" t="s">
        <v>123</v>
      </c>
      <c r="L422" t="s">
        <v>213</v>
      </c>
    </row>
    <row r="423" spans="1:14" x14ac:dyDescent="0.25">
      <c r="K423" s="13" t="s">
        <v>123</v>
      </c>
      <c r="L423" t="s">
        <v>71</v>
      </c>
      <c r="M423" s="7">
        <v>46</v>
      </c>
      <c r="N423" s="9">
        <v>2.9</v>
      </c>
    </row>
    <row r="424" spans="1:14" x14ac:dyDescent="0.25">
      <c r="K424" s="13" t="s">
        <v>123</v>
      </c>
      <c r="L424" t="s">
        <v>157</v>
      </c>
      <c r="M424" s="7" t="s">
        <v>158</v>
      </c>
      <c r="N424" s="9">
        <v>8.3000000000000007</v>
      </c>
    </row>
    <row r="425" spans="1:14" x14ac:dyDescent="0.25">
      <c r="K425" s="13" t="s">
        <v>123</v>
      </c>
      <c r="L425" t="s">
        <v>81</v>
      </c>
      <c r="M425" s="7">
        <v>9</v>
      </c>
      <c r="N425" s="9">
        <v>1.6</v>
      </c>
    </row>
    <row r="426" spans="1:14" x14ac:dyDescent="0.25">
      <c r="L426" t="s">
        <v>43</v>
      </c>
      <c r="M426" s="7">
        <v>18</v>
      </c>
      <c r="N426" s="9">
        <v>0.6</v>
      </c>
    </row>
    <row r="427" spans="1:14" x14ac:dyDescent="0.25">
      <c r="L427" t="s">
        <v>53</v>
      </c>
      <c r="M427" s="7">
        <v>17</v>
      </c>
      <c r="N427" s="9">
        <v>1</v>
      </c>
    </row>
    <row r="429" spans="1:14" x14ac:dyDescent="0.25">
      <c r="A429" s="15" t="s">
        <v>215</v>
      </c>
      <c r="B429" s="15">
        <v>180</v>
      </c>
      <c r="C429" s="15">
        <v>50</v>
      </c>
      <c r="D429" s="15">
        <v>90</v>
      </c>
      <c r="E429" s="15">
        <v>220</v>
      </c>
      <c r="F429" s="15">
        <v>60</v>
      </c>
      <c r="G429" s="15">
        <v>230</v>
      </c>
      <c r="H429" s="15">
        <v>25</v>
      </c>
      <c r="I429" s="15">
        <v>50</v>
      </c>
      <c r="J429" s="15"/>
      <c r="K429" s="16"/>
      <c r="L429" s="15"/>
      <c r="M429" s="17"/>
      <c r="N429" s="18"/>
    </row>
    <row r="430" spans="1:14" x14ac:dyDescent="0.25">
      <c r="K430" s="11" t="s">
        <v>121</v>
      </c>
      <c r="L430" t="s">
        <v>212</v>
      </c>
    </row>
    <row r="431" spans="1:14" x14ac:dyDescent="0.25">
      <c r="A431" t="s">
        <v>217</v>
      </c>
      <c r="C431" s="1" t="s">
        <v>85</v>
      </c>
      <c r="K431" s="11" t="s">
        <v>121</v>
      </c>
      <c r="L431" t="s">
        <v>208</v>
      </c>
    </row>
    <row r="432" spans="1:14" x14ac:dyDescent="0.25">
      <c r="A432" t="s">
        <v>216</v>
      </c>
      <c r="C432" s="20" t="s">
        <v>2</v>
      </c>
      <c r="D432" s="20" t="s">
        <v>3</v>
      </c>
      <c r="E432" s="20" t="s">
        <v>133</v>
      </c>
      <c r="F432" s="20" t="s">
        <v>132</v>
      </c>
      <c r="G432" s="20" t="s">
        <v>134</v>
      </c>
      <c r="H432" s="20" t="s">
        <v>7</v>
      </c>
      <c r="K432" s="11" t="s">
        <v>121</v>
      </c>
      <c r="L432" t="s">
        <v>208</v>
      </c>
    </row>
    <row r="433" spans="2:14" x14ac:dyDescent="0.25">
      <c r="B433" s="11" t="s">
        <v>121</v>
      </c>
      <c r="C433">
        <v>48</v>
      </c>
      <c r="D433">
        <v>49</v>
      </c>
      <c r="E433">
        <v>21</v>
      </c>
      <c r="F433">
        <v>21</v>
      </c>
      <c r="G433">
        <f>SUM(C433:F433)</f>
        <v>139</v>
      </c>
      <c r="H433" s="9">
        <f>SUM(N434:N436)+N451+N452</f>
        <v>17.299999999999997</v>
      </c>
      <c r="K433" s="11" t="s">
        <v>121</v>
      </c>
      <c r="L433" t="s">
        <v>218</v>
      </c>
    </row>
    <row r="434" spans="2:14" x14ac:dyDescent="0.25">
      <c r="B434" s="12" t="s">
        <v>122</v>
      </c>
      <c r="C434">
        <v>48</v>
      </c>
      <c r="D434">
        <v>49</v>
      </c>
      <c r="E434">
        <v>21</v>
      </c>
      <c r="F434">
        <v>21</v>
      </c>
      <c r="G434">
        <f>SUM(C434:F434)</f>
        <v>139</v>
      </c>
      <c r="H434" s="9">
        <f>SUM(N441:N443)+N451+N452</f>
        <v>17.299999999999997</v>
      </c>
      <c r="K434" s="11" t="s">
        <v>121</v>
      </c>
      <c r="L434" t="s">
        <v>69</v>
      </c>
    </row>
    <row r="435" spans="2:14" x14ac:dyDescent="0.25">
      <c r="B435" s="13" t="s">
        <v>123</v>
      </c>
      <c r="C435">
        <v>48</v>
      </c>
      <c r="D435">
        <v>54</v>
      </c>
      <c r="E435">
        <v>21</v>
      </c>
      <c r="F435">
        <v>25</v>
      </c>
      <c r="G435">
        <f>SUM(C435:F435)</f>
        <v>148</v>
      </c>
      <c r="H435" s="9">
        <f>SUM(N448:N452)</f>
        <v>20.500000000000004</v>
      </c>
      <c r="K435" s="11" t="s">
        <v>121</v>
      </c>
      <c r="L435" t="s">
        <v>34</v>
      </c>
      <c r="M435" s="7" t="s">
        <v>219</v>
      </c>
      <c r="N435" s="9">
        <v>11.6</v>
      </c>
    </row>
    <row r="436" spans="2:14" x14ac:dyDescent="0.25">
      <c r="K436" s="11" t="s">
        <v>121</v>
      </c>
      <c r="L436" t="s">
        <v>220</v>
      </c>
      <c r="M436" s="7" t="s">
        <v>221</v>
      </c>
      <c r="N436" s="9">
        <v>3.6</v>
      </c>
    </row>
    <row r="437" spans="2:14" x14ac:dyDescent="0.25">
      <c r="K437" s="12" t="s">
        <v>122</v>
      </c>
      <c r="L437" t="s">
        <v>212</v>
      </c>
    </row>
    <row r="438" spans="2:14" x14ac:dyDescent="0.25">
      <c r="K438" s="12" t="s">
        <v>122</v>
      </c>
      <c r="L438" t="s">
        <v>208</v>
      </c>
    </row>
    <row r="439" spans="2:14" x14ac:dyDescent="0.25">
      <c r="K439" s="12" t="s">
        <v>122</v>
      </c>
      <c r="L439" t="s">
        <v>208</v>
      </c>
    </row>
    <row r="440" spans="2:14" x14ac:dyDescent="0.25">
      <c r="K440" s="12" t="s">
        <v>122</v>
      </c>
      <c r="L440" t="s">
        <v>218</v>
      </c>
    </row>
    <row r="441" spans="2:14" x14ac:dyDescent="0.25">
      <c r="K441" s="12" t="s">
        <v>122</v>
      </c>
      <c r="L441" t="s">
        <v>69</v>
      </c>
    </row>
    <row r="442" spans="2:14" x14ac:dyDescent="0.25">
      <c r="K442" s="12" t="s">
        <v>122</v>
      </c>
      <c r="L442" t="s">
        <v>34</v>
      </c>
      <c r="M442" s="7" t="s">
        <v>219</v>
      </c>
      <c r="N442" s="9">
        <v>11.6</v>
      </c>
    </row>
    <row r="443" spans="2:14" x14ac:dyDescent="0.25">
      <c r="K443" s="12" t="s">
        <v>122</v>
      </c>
      <c r="L443" t="s">
        <v>220</v>
      </c>
      <c r="M443" s="7" t="s">
        <v>221</v>
      </c>
      <c r="N443" s="9">
        <v>3.6</v>
      </c>
    </row>
    <row r="444" spans="2:14" x14ac:dyDescent="0.25">
      <c r="K444" s="13" t="s">
        <v>123</v>
      </c>
      <c r="L444" t="s">
        <v>212</v>
      </c>
    </row>
    <row r="445" spans="2:14" x14ac:dyDescent="0.25">
      <c r="K445" s="13" t="s">
        <v>123</v>
      </c>
      <c r="L445" t="s">
        <v>208</v>
      </c>
    </row>
    <row r="446" spans="2:14" x14ac:dyDescent="0.25">
      <c r="K446" s="13" t="s">
        <v>123</v>
      </c>
      <c r="L446" t="s">
        <v>208</v>
      </c>
    </row>
    <row r="447" spans="2:14" x14ac:dyDescent="0.25">
      <c r="K447" s="13" t="s">
        <v>123</v>
      </c>
      <c r="L447" t="s">
        <v>218</v>
      </c>
    </row>
    <row r="448" spans="2:14" x14ac:dyDescent="0.25">
      <c r="K448" s="13" t="s">
        <v>123</v>
      </c>
      <c r="L448" t="s">
        <v>69</v>
      </c>
      <c r="M448" s="7">
        <v>48</v>
      </c>
      <c r="N448" s="9">
        <v>3.2</v>
      </c>
    </row>
    <row r="449" spans="11:14" x14ac:dyDescent="0.25">
      <c r="K449" s="13" t="s">
        <v>123</v>
      </c>
      <c r="L449" t="s">
        <v>34</v>
      </c>
      <c r="M449" s="7" t="s">
        <v>219</v>
      </c>
      <c r="N449" s="9">
        <v>11.6</v>
      </c>
    </row>
    <row r="450" spans="11:14" x14ac:dyDescent="0.25">
      <c r="K450" s="13" t="s">
        <v>123</v>
      </c>
      <c r="L450" t="s">
        <v>220</v>
      </c>
      <c r="M450" s="7" t="s">
        <v>221</v>
      </c>
      <c r="N450" s="9">
        <v>3.6</v>
      </c>
    </row>
    <row r="451" spans="11:14" x14ac:dyDescent="0.25">
      <c r="L451" t="s">
        <v>43</v>
      </c>
      <c r="M451" s="7">
        <v>18</v>
      </c>
      <c r="N451" s="9">
        <v>0.6</v>
      </c>
    </row>
    <row r="452" spans="11:14" x14ac:dyDescent="0.25">
      <c r="L452" t="s">
        <v>50</v>
      </c>
      <c r="M452" s="7">
        <v>19</v>
      </c>
      <c r="N452" s="9">
        <v>1.5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05F3D-AEC8-7D42-BA38-F9A68E4D976F}">
  <dimension ref="A1:D16"/>
  <sheetViews>
    <sheetView workbookViewId="0">
      <selection activeCell="B4" sqref="B4"/>
    </sheetView>
  </sheetViews>
  <sheetFormatPr defaultColWidth="11" defaultRowHeight="15.75" x14ac:dyDescent="0.25"/>
  <cols>
    <col min="1" max="1" width="35" bestFit="1" customWidth="1"/>
    <col min="2" max="2" width="26.125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86</v>
      </c>
      <c r="D1" s="2" t="s">
        <v>7</v>
      </c>
    </row>
    <row r="2" spans="1:4" x14ac:dyDescent="0.25">
      <c r="A2" t="s">
        <v>88</v>
      </c>
      <c r="B2" t="s">
        <v>89</v>
      </c>
      <c r="C2" s="3">
        <v>330</v>
      </c>
      <c r="D2" s="3">
        <v>2.5</v>
      </c>
    </row>
    <row r="3" spans="1:4" x14ac:dyDescent="0.25">
      <c r="A3" t="s">
        <v>90</v>
      </c>
      <c r="B3" t="s">
        <v>91</v>
      </c>
      <c r="C3" s="3">
        <v>380</v>
      </c>
      <c r="D3" s="3">
        <v>2.5</v>
      </c>
    </row>
    <row r="4" spans="1:4" s="3" customFormat="1" x14ac:dyDescent="0.25">
      <c r="A4" t="s">
        <v>97</v>
      </c>
      <c r="B4" t="s">
        <v>96</v>
      </c>
      <c r="C4" s="3">
        <v>390</v>
      </c>
      <c r="D4" s="3">
        <v>3.5</v>
      </c>
    </row>
    <row r="5" spans="1:4" s="3" customFormat="1" x14ac:dyDescent="0.25">
      <c r="A5" t="s">
        <v>93</v>
      </c>
      <c r="B5" t="s">
        <v>92</v>
      </c>
      <c r="C5" s="3">
        <v>430</v>
      </c>
      <c r="D5" s="3">
        <v>3.5</v>
      </c>
    </row>
    <row r="6" spans="1:4" s="3" customFormat="1" x14ac:dyDescent="0.25">
      <c r="A6" t="s">
        <v>95</v>
      </c>
      <c r="B6" t="s">
        <v>94</v>
      </c>
      <c r="C6" s="3">
        <v>480</v>
      </c>
      <c r="D6" s="3">
        <v>3.5</v>
      </c>
    </row>
    <row r="7" spans="1:4" s="3" customFormat="1" x14ac:dyDescent="0.25">
      <c r="A7" t="s">
        <v>105</v>
      </c>
      <c r="B7" t="s">
        <v>104</v>
      </c>
      <c r="C7" s="3">
        <v>400</v>
      </c>
      <c r="D7" s="3">
        <v>4.7</v>
      </c>
    </row>
    <row r="8" spans="1:4" s="3" customFormat="1" x14ac:dyDescent="0.25">
      <c r="A8"/>
      <c r="B8" t="s">
        <v>106</v>
      </c>
      <c r="C8" s="3">
        <v>440</v>
      </c>
      <c r="D8" s="3">
        <v>4.7</v>
      </c>
    </row>
    <row r="9" spans="1:4" s="3" customFormat="1" x14ac:dyDescent="0.25">
      <c r="A9" t="s">
        <v>87</v>
      </c>
      <c r="B9" t="s">
        <v>84</v>
      </c>
      <c r="C9" s="3">
        <v>250</v>
      </c>
      <c r="D9" s="3">
        <v>2.1</v>
      </c>
    </row>
    <row r="10" spans="1:4" s="3" customFormat="1" x14ac:dyDescent="0.25">
      <c r="A10" t="s">
        <v>99</v>
      </c>
      <c r="B10" t="s">
        <v>98</v>
      </c>
      <c r="C10" s="3">
        <v>340</v>
      </c>
      <c r="D10" s="3">
        <v>4.7</v>
      </c>
    </row>
    <row r="11" spans="1:4" s="3" customFormat="1" x14ac:dyDescent="0.25">
      <c r="A11" t="s">
        <v>101</v>
      </c>
      <c r="B11" t="s">
        <v>100</v>
      </c>
      <c r="C11" s="3">
        <v>360</v>
      </c>
      <c r="D11" s="3">
        <v>4.7</v>
      </c>
    </row>
    <row r="12" spans="1:4" s="3" customFormat="1" x14ac:dyDescent="0.25">
      <c r="A12" t="s">
        <v>102</v>
      </c>
      <c r="B12" t="s">
        <v>103</v>
      </c>
      <c r="C12" s="3">
        <v>410</v>
      </c>
      <c r="D12" s="3">
        <v>4.7</v>
      </c>
    </row>
    <row r="13" spans="1:4" s="3" customFormat="1" x14ac:dyDescent="0.25"/>
    <row r="15" spans="1:4" x14ac:dyDescent="0.25">
      <c r="B15" t="s">
        <v>173</v>
      </c>
      <c r="C15" s="3">
        <v>520</v>
      </c>
      <c r="D15" s="3">
        <v>7.3</v>
      </c>
    </row>
    <row r="16" spans="1:4" s="3" customForma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DAAB-E459-444C-B26E-4AB46E803E0F}">
  <dimension ref="A1:D33"/>
  <sheetViews>
    <sheetView topLeftCell="A16" workbookViewId="0">
      <selection activeCell="B30" sqref="B30"/>
    </sheetView>
  </sheetViews>
  <sheetFormatPr defaultColWidth="11" defaultRowHeight="15.75" x14ac:dyDescent="0.25"/>
  <cols>
    <col min="1" max="1" width="25" customWidth="1"/>
    <col min="2" max="2" width="32.875" bestFit="1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2</v>
      </c>
      <c r="D1" s="2" t="s">
        <v>7</v>
      </c>
    </row>
    <row r="2" spans="1:4" x14ac:dyDescent="0.25">
      <c r="B2" t="s">
        <v>60</v>
      </c>
      <c r="C2" s="3">
        <v>6</v>
      </c>
      <c r="D2" s="3">
        <v>0.5</v>
      </c>
    </row>
    <row r="3" spans="1:4" x14ac:dyDescent="0.25">
      <c r="B3" t="s">
        <v>62</v>
      </c>
      <c r="C3" s="3">
        <v>24</v>
      </c>
      <c r="D3" s="3">
        <v>1.3</v>
      </c>
    </row>
    <row r="4" spans="1:4" x14ac:dyDescent="0.25">
      <c r="B4" t="s">
        <v>69</v>
      </c>
      <c r="C4" s="3">
        <v>48</v>
      </c>
      <c r="D4" s="3">
        <v>3.2</v>
      </c>
    </row>
    <row r="5" spans="1:4" x14ac:dyDescent="0.25">
      <c r="B5" t="s">
        <v>70</v>
      </c>
      <c r="C5" s="3">
        <v>44</v>
      </c>
      <c r="D5" s="3">
        <v>3.1</v>
      </c>
    </row>
    <row r="6" spans="1:4" x14ac:dyDescent="0.25">
      <c r="B6" t="s">
        <v>71</v>
      </c>
      <c r="C6" s="3">
        <v>46</v>
      </c>
      <c r="D6" s="3">
        <v>2.9</v>
      </c>
    </row>
    <row r="7" spans="1:4" x14ac:dyDescent="0.25">
      <c r="B7" t="s">
        <v>63</v>
      </c>
      <c r="C7" s="3">
        <v>24</v>
      </c>
      <c r="D7" s="3">
        <v>1.4</v>
      </c>
    </row>
    <row r="8" spans="1:4" x14ac:dyDescent="0.25">
      <c r="B8" t="s">
        <v>59</v>
      </c>
      <c r="C8" s="3">
        <v>14</v>
      </c>
      <c r="D8" s="3">
        <v>0.5</v>
      </c>
    </row>
    <row r="9" spans="1:4" x14ac:dyDescent="0.25">
      <c r="B9" t="s">
        <v>65</v>
      </c>
      <c r="C9" s="3">
        <v>15</v>
      </c>
      <c r="D9" s="3">
        <v>1.1000000000000001</v>
      </c>
    </row>
    <row r="10" spans="1:4" x14ac:dyDescent="0.25">
      <c r="B10" t="s">
        <v>68</v>
      </c>
      <c r="C10" s="3">
        <v>18</v>
      </c>
      <c r="D10" s="3">
        <v>3.6</v>
      </c>
    </row>
    <row r="11" spans="1:4" x14ac:dyDescent="0.25">
      <c r="B11" t="s">
        <v>64</v>
      </c>
      <c r="C11" s="3">
        <v>16</v>
      </c>
      <c r="D11" s="3">
        <v>1.2</v>
      </c>
    </row>
    <row r="12" spans="1:4" x14ac:dyDescent="0.25">
      <c r="B12" t="s">
        <v>67</v>
      </c>
      <c r="C12" s="3">
        <v>30</v>
      </c>
      <c r="D12" s="3">
        <v>3.4</v>
      </c>
    </row>
    <row r="13" spans="1:4" x14ac:dyDescent="0.25">
      <c r="B13" t="s">
        <v>66</v>
      </c>
      <c r="C13" s="3">
        <v>34</v>
      </c>
      <c r="D13" s="3">
        <v>3.2</v>
      </c>
    </row>
    <row r="14" spans="1:4" x14ac:dyDescent="0.25">
      <c r="B14" t="s">
        <v>57</v>
      </c>
      <c r="C14" s="3">
        <v>10</v>
      </c>
      <c r="D14" s="3">
        <v>0.5</v>
      </c>
    </row>
    <row r="15" spans="1:4" x14ac:dyDescent="0.25">
      <c r="B15" t="s">
        <v>61</v>
      </c>
      <c r="C15" s="3">
        <v>16</v>
      </c>
      <c r="D15" s="3">
        <v>1.3</v>
      </c>
    </row>
    <row r="16" spans="1:4" x14ac:dyDescent="0.25">
      <c r="B16" t="s">
        <v>58</v>
      </c>
      <c r="C16" s="3">
        <v>4</v>
      </c>
      <c r="D16" s="3">
        <v>0.2</v>
      </c>
    </row>
    <row r="20" spans="2:4" x14ac:dyDescent="0.25">
      <c r="B20" t="s">
        <v>180</v>
      </c>
      <c r="C20" s="3">
        <v>3</v>
      </c>
      <c r="D20" s="3">
        <v>0.2</v>
      </c>
    </row>
    <row r="24" spans="2:4" x14ac:dyDescent="0.25">
      <c r="B24" t="s">
        <v>145</v>
      </c>
      <c r="C24" s="3">
        <v>24</v>
      </c>
      <c r="D24" s="3">
        <v>1.4</v>
      </c>
    </row>
    <row r="25" spans="2:4" x14ac:dyDescent="0.25">
      <c r="B25" t="s">
        <v>146</v>
      </c>
      <c r="C25" s="3">
        <v>20</v>
      </c>
      <c r="D25" s="3">
        <v>1.2</v>
      </c>
    </row>
    <row r="26" spans="2:4" x14ac:dyDescent="0.25">
      <c r="B26" t="s">
        <v>147</v>
      </c>
      <c r="C26" s="3">
        <v>25</v>
      </c>
      <c r="D26" s="3">
        <v>2.2000000000000002</v>
      </c>
    </row>
    <row r="28" spans="2:4" x14ac:dyDescent="0.25">
      <c r="B28" t="s">
        <v>154</v>
      </c>
      <c r="C28" s="3">
        <v>32</v>
      </c>
      <c r="D28" s="3">
        <v>2.9</v>
      </c>
    </row>
    <row r="29" spans="2:4" x14ac:dyDescent="0.25">
      <c r="B29" t="s">
        <v>144</v>
      </c>
      <c r="C29" s="3">
        <v>28</v>
      </c>
      <c r="D29" s="3">
        <v>1.8</v>
      </c>
    </row>
    <row r="30" spans="2:4" x14ac:dyDescent="0.25">
      <c r="B30" t="s">
        <v>159</v>
      </c>
      <c r="C30" s="3">
        <v>31</v>
      </c>
      <c r="D30" s="3">
        <v>1.8</v>
      </c>
    </row>
    <row r="32" spans="2:4" x14ac:dyDescent="0.25">
      <c r="B32" t="s">
        <v>162</v>
      </c>
      <c r="C32" s="3">
        <v>41</v>
      </c>
      <c r="D32" s="3">
        <v>1.8</v>
      </c>
    </row>
    <row r="33" spans="2:4" x14ac:dyDescent="0.25">
      <c r="B33" t="s">
        <v>166</v>
      </c>
      <c r="C33" s="3">
        <v>30</v>
      </c>
      <c r="D33" s="3">
        <v>3.5</v>
      </c>
    </row>
  </sheetData>
  <sortState xmlns:xlrd2="http://schemas.microsoft.com/office/spreadsheetml/2017/richdata2" ref="B2:C16">
    <sortCondition ref="B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07140-2B25-0D46-889B-91FA94A4829D}">
  <dimension ref="A1:F30"/>
  <sheetViews>
    <sheetView topLeftCell="A4" workbookViewId="0">
      <selection activeCell="C18" sqref="C18:F18"/>
    </sheetView>
  </sheetViews>
  <sheetFormatPr defaultColWidth="11" defaultRowHeight="15.75" x14ac:dyDescent="0.25"/>
  <cols>
    <col min="1" max="1" width="25" customWidth="1"/>
    <col min="2" max="2" width="26.125" customWidth="1"/>
    <col min="3" max="6" width="8.875" style="3" customWidth="1"/>
  </cols>
  <sheetData>
    <row r="1" spans="1:6" x14ac:dyDescent="0.25">
      <c r="A1" s="1" t="s">
        <v>0</v>
      </c>
      <c r="B1" s="1" t="s">
        <v>1</v>
      </c>
      <c r="C1" s="2" t="s">
        <v>3</v>
      </c>
      <c r="D1" s="2" t="s">
        <v>4</v>
      </c>
      <c r="E1" s="2" t="s">
        <v>5</v>
      </c>
      <c r="F1" s="2" t="s">
        <v>7</v>
      </c>
    </row>
    <row r="2" spans="1:6" x14ac:dyDescent="0.25">
      <c r="B2" t="s">
        <v>8</v>
      </c>
      <c r="C2" s="3">
        <v>1</v>
      </c>
      <c r="D2" s="3">
        <v>8</v>
      </c>
      <c r="E2" s="3">
        <v>1</v>
      </c>
      <c r="F2" s="3">
        <v>0.3</v>
      </c>
    </row>
    <row r="3" spans="1:6" x14ac:dyDescent="0.25">
      <c r="B3" t="s">
        <v>6</v>
      </c>
      <c r="C3" s="3">
        <v>0</v>
      </c>
      <c r="D3" s="3">
        <v>6</v>
      </c>
      <c r="E3" s="3">
        <v>0</v>
      </c>
      <c r="F3" s="3">
        <v>0.2</v>
      </c>
    </row>
    <row r="4" spans="1:6" x14ac:dyDescent="0.25">
      <c r="A4" t="s">
        <v>14</v>
      </c>
      <c r="B4" t="s">
        <v>13</v>
      </c>
      <c r="C4" s="3">
        <v>1</v>
      </c>
      <c r="D4" s="3">
        <v>1</v>
      </c>
      <c r="E4" s="3">
        <v>1</v>
      </c>
      <c r="F4" s="3">
        <v>0.6</v>
      </c>
    </row>
    <row r="5" spans="1:6" x14ac:dyDescent="0.25">
      <c r="A5" t="s">
        <v>15</v>
      </c>
      <c r="B5" t="s">
        <v>16</v>
      </c>
      <c r="C5" s="3">
        <v>2</v>
      </c>
      <c r="D5" s="3">
        <v>1</v>
      </c>
      <c r="E5" s="3">
        <v>1</v>
      </c>
      <c r="F5" s="3">
        <v>0.4</v>
      </c>
    </row>
    <row r="6" spans="1:6" x14ac:dyDescent="0.25">
      <c r="A6" t="s">
        <v>17</v>
      </c>
      <c r="B6" t="s">
        <v>18</v>
      </c>
      <c r="C6" s="3">
        <v>3</v>
      </c>
      <c r="D6" s="3">
        <v>1</v>
      </c>
      <c r="E6" s="3">
        <v>1</v>
      </c>
      <c r="F6" s="3">
        <v>0.6</v>
      </c>
    </row>
    <row r="7" spans="1:6" x14ac:dyDescent="0.25">
      <c r="A7" t="s">
        <v>31</v>
      </c>
      <c r="B7" t="s">
        <v>30</v>
      </c>
      <c r="C7" s="3">
        <v>40</v>
      </c>
      <c r="D7" s="3">
        <v>12</v>
      </c>
      <c r="E7" s="3">
        <v>12</v>
      </c>
      <c r="F7" s="3">
        <v>11.6</v>
      </c>
    </row>
    <row r="8" spans="1:6" x14ac:dyDescent="0.25">
      <c r="B8" t="s">
        <v>34</v>
      </c>
      <c r="C8" s="3">
        <v>40</v>
      </c>
      <c r="D8" s="3">
        <v>2</v>
      </c>
      <c r="E8" s="3">
        <v>3</v>
      </c>
      <c r="F8" s="3">
        <v>11.6</v>
      </c>
    </row>
    <row r="9" spans="1:6" x14ac:dyDescent="0.25">
      <c r="B9" t="s">
        <v>35</v>
      </c>
      <c r="C9" s="3">
        <v>46</v>
      </c>
      <c r="D9" s="3">
        <v>12</v>
      </c>
      <c r="E9" s="3">
        <v>14</v>
      </c>
      <c r="F9" s="3">
        <v>12.4</v>
      </c>
    </row>
    <row r="10" spans="1:6" x14ac:dyDescent="0.25">
      <c r="B10" t="s">
        <v>28</v>
      </c>
      <c r="C10" s="3">
        <v>34</v>
      </c>
      <c r="D10" s="3">
        <v>10</v>
      </c>
      <c r="E10" s="3">
        <v>8</v>
      </c>
      <c r="F10" s="3">
        <v>10.3</v>
      </c>
    </row>
    <row r="11" spans="1:6" x14ac:dyDescent="0.25">
      <c r="B11" t="s">
        <v>12</v>
      </c>
      <c r="C11" s="3">
        <v>14</v>
      </c>
      <c r="D11" s="3">
        <v>6</v>
      </c>
      <c r="E11" s="3">
        <v>4</v>
      </c>
      <c r="F11" s="3">
        <v>1.2</v>
      </c>
    </row>
    <row r="12" spans="1:6" x14ac:dyDescent="0.25">
      <c r="B12" t="s">
        <v>23</v>
      </c>
      <c r="C12" s="3">
        <v>1</v>
      </c>
      <c r="D12" s="3">
        <v>8</v>
      </c>
      <c r="E12" s="3">
        <v>1</v>
      </c>
      <c r="F12" s="3">
        <v>0.8</v>
      </c>
    </row>
    <row r="13" spans="1:6" x14ac:dyDescent="0.25">
      <c r="B13" t="s">
        <v>11</v>
      </c>
      <c r="C13" s="3">
        <v>3</v>
      </c>
      <c r="D13" s="3">
        <v>2</v>
      </c>
      <c r="E13" s="3">
        <v>1</v>
      </c>
      <c r="F13" s="3">
        <v>0.4</v>
      </c>
    </row>
    <row r="14" spans="1:6" x14ac:dyDescent="0.25">
      <c r="B14" t="s">
        <v>20</v>
      </c>
      <c r="C14" s="3">
        <v>13</v>
      </c>
      <c r="D14" s="3">
        <v>3</v>
      </c>
      <c r="E14" s="3">
        <v>2</v>
      </c>
      <c r="F14" s="4">
        <v>13.6</v>
      </c>
    </row>
    <row r="15" spans="1:6" x14ac:dyDescent="0.25">
      <c r="B15" t="s">
        <v>19</v>
      </c>
      <c r="C15" s="3">
        <v>8</v>
      </c>
      <c r="D15" s="3">
        <v>6</v>
      </c>
      <c r="E15" s="3">
        <v>2</v>
      </c>
      <c r="F15" s="3">
        <v>1.6</v>
      </c>
    </row>
    <row r="16" spans="1:6" x14ac:dyDescent="0.25">
      <c r="B16" t="s">
        <v>22</v>
      </c>
      <c r="C16" s="3">
        <v>8</v>
      </c>
      <c r="D16" s="3">
        <v>2</v>
      </c>
      <c r="E16" s="3">
        <v>1</v>
      </c>
      <c r="F16" s="3">
        <v>9</v>
      </c>
    </row>
    <row r="17" spans="1:6" x14ac:dyDescent="0.25">
      <c r="B17" t="s">
        <v>27</v>
      </c>
      <c r="C17" s="3">
        <v>44</v>
      </c>
      <c r="D17" s="3">
        <v>8</v>
      </c>
      <c r="E17" s="3">
        <v>8</v>
      </c>
      <c r="F17" s="3">
        <v>10.8</v>
      </c>
    </row>
    <row r="18" spans="1:6" x14ac:dyDescent="0.25">
      <c r="B18" t="s">
        <v>21</v>
      </c>
      <c r="C18" s="3">
        <v>10</v>
      </c>
      <c r="D18" s="3">
        <v>3</v>
      </c>
      <c r="E18" s="3">
        <v>2</v>
      </c>
      <c r="F18" s="3">
        <v>2.6</v>
      </c>
    </row>
    <row r="19" spans="1:6" x14ac:dyDescent="0.25">
      <c r="B19" t="s">
        <v>29</v>
      </c>
      <c r="C19" s="3">
        <v>32</v>
      </c>
      <c r="D19" s="3">
        <v>8</v>
      </c>
      <c r="E19" s="3">
        <v>8</v>
      </c>
      <c r="F19" s="3">
        <v>12</v>
      </c>
    </row>
    <row r="20" spans="1:6" x14ac:dyDescent="0.25">
      <c r="A20" t="s">
        <v>33</v>
      </c>
      <c r="B20" t="s">
        <v>32</v>
      </c>
      <c r="C20" s="3">
        <v>24</v>
      </c>
      <c r="D20" s="3">
        <v>4</v>
      </c>
      <c r="E20" s="3">
        <v>2</v>
      </c>
      <c r="F20" s="3">
        <v>10.7</v>
      </c>
    </row>
    <row r="21" spans="1:6" x14ac:dyDescent="0.25">
      <c r="B21" t="s">
        <v>9</v>
      </c>
      <c r="C21" s="3">
        <v>8</v>
      </c>
      <c r="D21" s="3">
        <v>2</v>
      </c>
      <c r="E21" s="3">
        <v>1</v>
      </c>
      <c r="F21" s="3">
        <v>0.4</v>
      </c>
    </row>
    <row r="22" spans="1:6" x14ac:dyDescent="0.25">
      <c r="B22" t="s">
        <v>10</v>
      </c>
      <c r="C22" s="3">
        <v>10</v>
      </c>
      <c r="D22" s="3">
        <v>3</v>
      </c>
      <c r="E22" s="3">
        <v>2</v>
      </c>
      <c r="F22" s="3">
        <v>0.6</v>
      </c>
    </row>
    <row r="23" spans="1:6" x14ac:dyDescent="0.25">
      <c r="A23" t="s">
        <v>26</v>
      </c>
      <c r="B23" t="s">
        <v>25</v>
      </c>
      <c r="C23" s="3">
        <v>24</v>
      </c>
      <c r="D23" s="3">
        <v>4</v>
      </c>
      <c r="E23" s="3">
        <v>2</v>
      </c>
      <c r="F23" s="3">
        <v>11.3</v>
      </c>
    </row>
    <row r="28" spans="1:6" x14ac:dyDescent="0.25">
      <c r="B28" t="s">
        <v>157</v>
      </c>
      <c r="C28" s="3">
        <v>32</v>
      </c>
      <c r="D28" s="3">
        <v>10</v>
      </c>
      <c r="E28" s="3">
        <v>10</v>
      </c>
      <c r="F28" s="3">
        <v>8.3000000000000007</v>
      </c>
    </row>
    <row r="29" spans="1:6" x14ac:dyDescent="0.25">
      <c r="B29" t="s">
        <v>163</v>
      </c>
      <c r="C29" s="3">
        <v>40</v>
      </c>
      <c r="D29" s="3">
        <v>10</v>
      </c>
      <c r="E29" s="3">
        <v>10</v>
      </c>
      <c r="F29" s="3">
        <v>10.5</v>
      </c>
    </row>
    <row r="30" spans="1:6" x14ac:dyDescent="0.25">
      <c r="B30" s="21" t="s">
        <v>174</v>
      </c>
      <c r="C30" s="3">
        <v>30</v>
      </c>
      <c r="D30" s="3">
        <v>10</v>
      </c>
      <c r="E30" s="3">
        <v>8</v>
      </c>
      <c r="F30" s="3">
        <v>7.5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CE3DF-BD28-B645-9C6D-435D6D8A4582}">
  <dimension ref="A1:E19"/>
  <sheetViews>
    <sheetView topLeftCell="A4" workbookViewId="0">
      <selection activeCell="B12" sqref="B12"/>
    </sheetView>
  </sheetViews>
  <sheetFormatPr defaultColWidth="11" defaultRowHeight="15.75" x14ac:dyDescent="0.25"/>
  <cols>
    <col min="1" max="1" width="25" customWidth="1"/>
    <col min="2" max="2" width="26.125" customWidth="1"/>
    <col min="3" max="5" width="8.875" style="3" customWidth="1"/>
  </cols>
  <sheetData>
    <row r="1" spans="1:5" x14ac:dyDescent="0.25">
      <c r="A1" s="1" t="s">
        <v>0</v>
      </c>
      <c r="B1" s="1" t="s">
        <v>1</v>
      </c>
      <c r="C1" s="2" t="s">
        <v>3</v>
      </c>
      <c r="D1" s="2" t="s">
        <v>5</v>
      </c>
      <c r="E1" s="2" t="s">
        <v>7</v>
      </c>
    </row>
    <row r="2" spans="1:5" x14ac:dyDescent="0.25">
      <c r="B2" t="s">
        <v>24</v>
      </c>
      <c r="C2" s="3">
        <v>16</v>
      </c>
      <c r="D2" s="3">
        <v>0</v>
      </c>
      <c r="E2" s="3">
        <v>7</v>
      </c>
    </row>
    <row r="3" spans="1:5" x14ac:dyDescent="0.25">
      <c r="B3" t="s">
        <v>83</v>
      </c>
      <c r="C3" s="5">
        <v>3</v>
      </c>
      <c r="D3" s="3">
        <v>0</v>
      </c>
      <c r="E3" s="3">
        <v>4.5</v>
      </c>
    </row>
    <row r="4" spans="1:5" x14ac:dyDescent="0.25">
      <c r="B4" t="s">
        <v>80</v>
      </c>
      <c r="C4" s="3">
        <v>2</v>
      </c>
      <c r="D4" s="3">
        <v>0</v>
      </c>
      <c r="E4" s="3">
        <v>4</v>
      </c>
    </row>
    <row r="5" spans="1:5" x14ac:dyDescent="0.25">
      <c r="B5" t="s">
        <v>74</v>
      </c>
      <c r="C5" s="3">
        <v>2</v>
      </c>
      <c r="D5" s="3">
        <v>0</v>
      </c>
      <c r="E5" s="3">
        <v>0.5</v>
      </c>
    </row>
    <row r="6" spans="1:5" x14ac:dyDescent="0.25">
      <c r="B6" t="s">
        <v>78</v>
      </c>
      <c r="C6" s="3">
        <v>13</v>
      </c>
      <c r="D6" s="3">
        <v>3</v>
      </c>
      <c r="E6" s="3">
        <v>1.5</v>
      </c>
    </row>
    <row r="7" spans="1:5" x14ac:dyDescent="0.25">
      <c r="B7" t="s">
        <v>81</v>
      </c>
      <c r="C7" s="3">
        <v>9</v>
      </c>
      <c r="D7" s="3">
        <v>0</v>
      </c>
      <c r="E7" s="3">
        <v>1.6</v>
      </c>
    </row>
    <row r="8" spans="1:5" x14ac:dyDescent="0.25">
      <c r="B8" t="s">
        <v>72</v>
      </c>
      <c r="C8" s="3">
        <v>8</v>
      </c>
      <c r="D8" s="3">
        <v>0</v>
      </c>
      <c r="E8" s="3">
        <v>1</v>
      </c>
    </row>
    <row r="9" spans="1:5" x14ac:dyDescent="0.25">
      <c r="B9" t="s">
        <v>73</v>
      </c>
      <c r="C9" s="3">
        <v>10</v>
      </c>
      <c r="D9" s="3">
        <v>0</v>
      </c>
      <c r="E9" s="3">
        <v>1.3</v>
      </c>
    </row>
    <row r="10" spans="1:5" x14ac:dyDescent="0.25">
      <c r="B10" t="s">
        <v>79</v>
      </c>
      <c r="C10" s="3">
        <v>20</v>
      </c>
      <c r="D10" s="3">
        <v>10</v>
      </c>
      <c r="E10" s="3">
        <v>4</v>
      </c>
    </row>
    <row r="11" spans="1:5" x14ac:dyDescent="0.25">
      <c r="B11" t="s">
        <v>76</v>
      </c>
      <c r="C11" s="3">
        <v>6</v>
      </c>
      <c r="D11" s="3">
        <v>3</v>
      </c>
      <c r="E11" s="3">
        <v>1.4</v>
      </c>
    </row>
    <row r="12" spans="1:5" x14ac:dyDescent="0.25">
      <c r="B12" t="s">
        <v>77</v>
      </c>
      <c r="C12" s="3">
        <v>16</v>
      </c>
      <c r="D12" s="3">
        <v>4</v>
      </c>
      <c r="E12" s="3">
        <v>2.2999999999999998</v>
      </c>
    </row>
    <row r="13" spans="1:5" x14ac:dyDescent="0.25">
      <c r="A13" t="s">
        <v>138</v>
      </c>
      <c r="B13" t="s">
        <v>137</v>
      </c>
      <c r="C13" s="3">
        <v>2</v>
      </c>
      <c r="D13" s="3">
        <v>0</v>
      </c>
      <c r="E13" s="3">
        <v>0.4</v>
      </c>
    </row>
    <row r="14" spans="1:5" x14ac:dyDescent="0.25">
      <c r="B14" t="s">
        <v>82</v>
      </c>
      <c r="C14" s="3">
        <v>16</v>
      </c>
      <c r="D14" s="3">
        <v>4</v>
      </c>
      <c r="E14" s="3">
        <v>2.2999999999999998</v>
      </c>
    </row>
    <row r="15" spans="1:5" x14ac:dyDescent="0.25">
      <c r="B15" t="s">
        <v>75</v>
      </c>
      <c r="C15" s="3">
        <v>14</v>
      </c>
      <c r="D15" s="3">
        <v>2</v>
      </c>
      <c r="E15" s="3">
        <v>1.8</v>
      </c>
    </row>
    <row r="17" spans="2:5" x14ac:dyDescent="0.25">
      <c r="B17" t="s">
        <v>220</v>
      </c>
      <c r="C17" s="3">
        <v>14</v>
      </c>
      <c r="D17" s="3">
        <v>7</v>
      </c>
      <c r="E17" s="3">
        <v>3.6</v>
      </c>
    </row>
    <row r="18" spans="2:5" x14ac:dyDescent="0.25">
      <c r="B18" t="s">
        <v>222</v>
      </c>
      <c r="C18" s="3">
        <v>16</v>
      </c>
      <c r="D18" s="3">
        <v>8</v>
      </c>
      <c r="E18" s="3">
        <v>4.0999999999999996</v>
      </c>
    </row>
    <row r="19" spans="2:5" x14ac:dyDescent="0.25">
      <c r="B19" t="s">
        <v>223</v>
      </c>
      <c r="C19" s="3">
        <v>14</v>
      </c>
      <c r="D19" s="3">
        <v>4</v>
      </c>
      <c r="E19" s="3">
        <v>2.2999999999999998</v>
      </c>
    </row>
  </sheetData>
  <sortState xmlns:xlrd2="http://schemas.microsoft.com/office/spreadsheetml/2017/richdata2" ref="B2:D15">
    <sortCondition ref="B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E8C59-2FD4-714C-8E6E-B348787269DA}">
  <dimension ref="A1:D17"/>
  <sheetViews>
    <sheetView workbookViewId="0">
      <selection activeCell="C18" sqref="C18"/>
    </sheetView>
  </sheetViews>
  <sheetFormatPr defaultColWidth="11" defaultRowHeight="15.75" x14ac:dyDescent="0.25"/>
  <cols>
    <col min="1" max="1" width="25" customWidth="1"/>
    <col min="2" max="2" width="30.25" bestFit="1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5</v>
      </c>
      <c r="D1" s="2" t="s">
        <v>7</v>
      </c>
    </row>
    <row r="2" spans="1:4" x14ac:dyDescent="0.25">
      <c r="B2" t="s">
        <v>37</v>
      </c>
      <c r="C2" s="3">
        <v>4</v>
      </c>
      <c r="D2" s="3">
        <v>0.2</v>
      </c>
    </row>
    <row r="3" spans="1:4" x14ac:dyDescent="0.25">
      <c r="B3" t="s">
        <v>43</v>
      </c>
      <c r="C3" s="3">
        <v>18</v>
      </c>
      <c r="D3" s="3">
        <v>0.6</v>
      </c>
    </row>
    <row r="4" spans="1:4" x14ac:dyDescent="0.25">
      <c r="B4" t="s">
        <v>45</v>
      </c>
      <c r="C4" s="3">
        <v>25</v>
      </c>
      <c r="D4" s="3">
        <v>1.5</v>
      </c>
    </row>
    <row r="5" spans="1:4" x14ac:dyDescent="0.25">
      <c r="B5" t="s">
        <v>40</v>
      </c>
      <c r="C5" s="3">
        <v>8</v>
      </c>
      <c r="D5" s="3">
        <v>0.5</v>
      </c>
    </row>
    <row r="6" spans="1:4" x14ac:dyDescent="0.25">
      <c r="B6" t="s">
        <v>38</v>
      </c>
      <c r="C6" s="3">
        <v>7</v>
      </c>
      <c r="D6" s="3">
        <v>0.4</v>
      </c>
    </row>
    <row r="7" spans="1:4" x14ac:dyDescent="0.25">
      <c r="B7" t="s">
        <v>44</v>
      </c>
      <c r="C7" s="3">
        <v>9</v>
      </c>
      <c r="D7" s="3">
        <v>0.8</v>
      </c>
    </row>
    <row r="8" spans="1:4" x14ac:dyDescent="0.25">
      <c r="B8" t="s">
        <v>36</v>
      </c>
      <c r="C8" s="3">
        <v>4</v>
      </c>
      <c r="D8" s="3">
        <v>0.4</v>
      </c>
    </row>
    <row r="9" spans="1:4" x14ac:dyDescent="0.25">
      <c r="B9" t="s">
        <v>39</v>
      </c>
      <c r="C9" s="4">
        <v>30</v>
      </c>
      <c r="D9" s="3">
        <v>0.6</v>
      </c>
    </row>
    <row r="10" spans="1:4" x14ac:dyDescent="0.25">
      <c r="B10" t="s">
        <v>42</v>
      </c>
      <c r="C10" s="3">
        <v>14</v>
      </c>
      <c r="D10" s="3">
        <v>0.5</v>
      </c>
    </row>
    <row r="11" spans="1:4" x14ac:dyDescent="0.25">
      <c r="B11" t="s">
        <v>41</v>
      </c>
      <c r="C11" s="3">
        <v>5</v>
      </c>
      <c r="D11" s="3">
        <v>0.5</v>
      </c>
    </row>
    <row r="13" spans="1:4" x14ac:dyDescent="0.25">
      <c r="B13" t="s">
        <v>197</v>
      </c>
      <c r="C13" s="3">
        <v>10</v>
      </c>
      <c r="D13" s="3">
        <v>0.7</v>
      </c>
    </row>
    <row r="14" spans="1:4" x14ac:dyDescent="0.25">
      <c r="B14" t="s">
        <v>203</v>
      </c>
      <c r="C14" s="3">
        <v>9</v>
      </c>
      <c r="D14" s="3">
        <v>0.4</v>
      </c>
    </row>
    <row r="15" spans="1:4" x14ac:dyDescent="0.25">
      <c r="B15" t="s">
        <v>233</v>
      </c>
      <c r="C15" s="3">
        <v>14</v>
      </c>
      <c r="D15" s="3">
        <v>0.6</v>
      </c>
    </row>
    <row r="16" spans="1:4" x14ac:dyDescent="0.25">
      <c r="B16" t="s">
        <v>234</v>
      </c>
      <c r="C16" s="3">
        <v>24</v>
      </c>
      <c r="D16" s="3">
        <v>1.7</v>
      </c>
    </row>
    <row r="17" spans="2:4" x14ac:dyDescent="0.25">
      <c r="B17" t="s">
        <v>235</v>
      </c>
      <c r="C17" s="3">
        <v>26</v>
      </c>
      <c r="D17" s="3">
        <v>1.5</v>
      </c>
    </row>
  </sheetData>
  <sortState xmlns:xlrd2="http://schemas.microsoft.com/office/spreadsheetml/2017/richdata2" ref="B2:C11">
    <sortCondition ref="B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25880-6599-CF4A-A5D2-1941FF9B250C}">
  <dimension ref="A1:D12"/>
  <sheetViews>
    <sheetView workbookViewId="0">
      <selection activeCell="B2" sqref="B2"/>
    </sheetView>
  </sheetViews>
  <sheetFormatPr defaultColWidth="11" defaultRowHeight="15.75" x14ac:dyDescent="0.25"/>
  <cols>
    <col min="1" max="1" width="25" customWidth="1"/>
    <col min="2" max="2" width="26.125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4</v>
      </c>
      <c r="D1" s="2" t="s">
        <v>7</v>
      </c>
    </row>
    <row r="2" spans="1:4" x14ac:dyDescent="0.25">
      <c r="B2" t="s">
        <v>50</v>
      </c>
      <c r="C2" s="3">
        <v>19</v>
      </c>
      <c r="D2" s="3">
        <v>1.5</v>
      </c>
    </row>
    <row r="3" spans="1:4" x14ac:dyDescent="0.25">
      <c r="B3" t="s">
        <v>48</v>
      </c>
      <c r="C3" s="3">
        <v>16</v>
      </c>
      <c r="D3" s="3">
        <v>1</v>
      </c>
    </row>
    <row r="4" spans="1:4" x14ac:dyDescent="0.25">
      <c r="B4" t="s">
        <v>56</v>
      </c>
      <c r="C4" s="3">
        <v>26</v>
      </c>
      <c r="D4" s="3">
        <v>2.6</v>
      </c>
    </row>
    <row r="5" spans="1:4" x14ac:dyDescent="0.25">
      <c r="B5" t="s">
        <v>49</v>
      </c>
      <c r="C5" s="3">
        <v>12</v>
      </c>
      <c r="D5" s="3">
        <v>1</v>
      </c>
    </row>
    <row r="6" spans="1:4" x14ac:dyDescent="0.25">
      <c r="B6" t="s">
        <v>54</v>
      </c>
      <c r="C6" s="3">
        <v>13</v>
      </c>
      <c r="D6" s="3">
        <v>1.1000000000000001</v>
      </c>
    </row>
    <row r="7" spans="1:4" x14ac:dyDescent="0.25">
      <c r="B7" t="s">
        <v>52</v>
      </c>
      <c r="C7" s="3">
        <v>10</v>
      </c>
      <c r="D7" s="3">
        <v>1</v>
      </c>
    </row>
    <row r="8" spans="1:4" x14ac:dyDescent="0.25">
      <c r="B8" t="s">
        <v>46</v>
      </c>
      <c r="C8" s="3">
        <v>14</v>
      </c>
      <c r="D8" s="3">
        <v>1</v>
      </c>
    </row>
    <row r="9" spans="1:4" x14ac:dyDescent="0.25">
      <c r="B9" t="s">
        <v>51</v>
      </c>
      <c r="C9" s="3">
        <v>8</v>
      </c>
      <c r="D9" s="3">
        <v>0.8</v>
      </c>
    </row>
    <row r="10" spans="1:4" x14ac:dyDescent="0.25">
      <c r="B10" t="s">
        <v>47</v>
      </c>
      <c r="C10" s="3">
        <v>14</v>
      </c>
      <c r="D10" s="3">
        <v>0.9</v>
      </c>
    </row>
    <row r="11" spans="1:4" x14ac:dyDescent="0.25">
      <c r="B11" t="s">
        <v>55</v>
      </c>
      <c r="C11" s="3">
        <v>9</v>
      </c>
      <c r="D11" s="3">
        <v>0.9</v>
      </c>
    </row>
    <row r="12" spans="1:4" x14ac:dyDescent="0.25">
      <c r="B12" t="s">
        <v>53</v>
      </c>
      <c r="C12" s="3">
        <v>17</v>
      </c>
      <c r="D12" s="3">
        <v>1</v>
      </c>
    </row>
  </sheetData>
  <sortState xmlns:xlrd2="http://schemas.microsoft.com/office/spreadsheetml/2017/richdata2" ref="B2:C12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Troops</vt:lpstr>
      <vt:lpstr>Shield</vt:lpstr>
      <vt:lpstr>Helmet</vt:lpstr>
      <vt:lpstr>Body</vt:lpstr>
      <vt:lpstr>Cape</vt:lpstr>
      <vt:lpstr>Hand</vt:lpstr>
      <vt:lpstr>Leg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Skinner</dc:creator>
  <cp:lastModifiedBy>Nat</cp:lastModifiedBy>
  <dcterms:created xsi:type="dcterms:W3CDTF">2020-05-30T02:00:58Z</dcterms:created>
  <dcterms:modified xsi:type="dcterms:W3CDTF">2020-05-30T22:35:19Z</dcterms:modified>
</cp:coreProperties>
</file>